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firstSheet="4" activeTab="16"/>
  </bookViews>
  <sheets>
    <sheet name="Inspección 1" sheetId="15" r:id="rId1"/>
    <sheet name="Inspección 2" sheetId="16" r:id="rId2"/>
    <sheet name="Inspección 3" sheetId="17" r:id="rId3"/>
    <sheet name="Inspección 4" sheetId="18" r:id="rId4"/>
    <sheet name="Asistencia Judicial1" sheetId="2" r:id="rId5"/>
    <sheet name="Asistencia Judicial 2" sheetId="3" r:id="rId6"/>
    <sheet name="Asistencia 3" sheetId="4" r:id="rId7"/>
    <sheet name="Asistencia 4" sheetId="5" r:id="rId8"/>
    <sheet name="Higiene y Seguridad 1" sheetId="6" r:id="rId9"/>
    <sheet name="Higiene y Seguridad 2" sheetId="7" r:id="rId10"/>
    <sheet name="Higiene y Seguridad 3" sheetId="8" r:id="rId11"/>
    <sheet name="Mediación 1" sheetId="9" r:id="rId12"/>
    <sheet name="Mediación 2" sheetId="10" r:id="rId13"/>
    <sheet name="Mediación 3" sheetId="11" r:id="rId14"/>
    <sheet name="Trabajo Infantil 1" sheetId="12" r:id="rId15"/>
    <sheet name="Trabajo Infantil 2" sheetId="13" r:id="rId16"/>
    <sheet name="Trabajo Infantil 3" sheetId="14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8" l="1"/>
  <c r="F20" i="18" s="1"/>
  <c r="E11" i="17"/>
  <c r="D11" i="17"/>
  <c r="F11" i="18" l="1"/>
  <c r="F13" i="18"/>
  <c r="F12" i="18"/>
  <c r="F22" i="18"/>
  <c r="F15" i="18"/>
  <c r="F21" i="18"/>
  <c r="F23" i="18"/>
  <c r="F9" i="18"/>
  <c r="F24" i="18"/>
  <c r="F10" i="18"/>
  <c r="F14" i="18"/>
  <c r="F16" i="18"/>
  <c r="F17" i="18"/>
  <c r="F6" i="18"/>
  <c r="F18" i="18"/>
  <c r="F7" i="18"/>
  <c r="F19" i="18"/>
  <c r="F8" i="18"/>
  <c r="F5" i="18" l="1"/>
  <c r="E8" i="16" l="1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7" i="16"/>
  <c r="K6" i="16"/>
  <c r="J6" i="16"/>
  <c r="H6" i="16"/>
  <c r="F6" i="16"/>
  <c r="I8" i="15"/>
  <c r="I9" i="15"/>
  <c r="I10" i="15"/>
  <c r="I11" i="15"/>
  <c r="I12" i="15"/>
  <c r="I13" i="15"/>
  <c r="I14" i="15"/>
  <c r="I15" i="15"/>
  <c r="I16" i="15"/>
  <c r="I7" i="15"/>
  <c r="D16" i="15"/>
  <c r="D15" i="15"/>
  <c r="D14" i="15"/>
  <c r="D13" i="15"/>
  <c r="D12" i="15"/>
  <c r="D11" i="15"/>
  <c r="D10" i="15"/>
  <c r="D9" i="15"/>
  <c r="D8" i="15"/>
  <c r="D7" i="15"/>
  <c r="H6" i="15"/>
  <c r="F6" i="15"/>
  <c r="E6" i="16" l="1"/>
  <c r="G42" i="16" s="1"/>
  <c r="D6" i="15"/>
  <c r="E12" i="15" s="1"/>
  <c r="I14" i="16" l="1"/>
  <c r="I46" i="16"/>
  <c r="I16" i="16"/>
  <c r="I42" i="16"/>
  <c r="I18" i="16"/>
  <c r="I20" i="16"/>
  <c r="I30" i="16"/>
  <c r="G11" i="16"/>
  <c r="I39" i="16"/>
  <c r="I7" i="16"/>
  <c r="I32" i="16"/>
  <c r="I13" i="16"/>
  <c r="I43" i="16"/>
  <c r="I36" i="16"/>
  <c r="I37" i="16"/>
  <c r="G7" i="16"/>
  <c r="G23" i="16"/>
  <c r="I41" i="16"/>
  <c r="G39" i="16"/>
  <c r="G32" i="16"/>
  <c r="G19" i="16"/>
  <c r="I31" i="16"/>
  <c r="G44" i="16"/>
  <c r="G21" i="16"/>
  <c r="G30" i="16"/>
  <c r="I24" i="16"/>
  <c r="I9" i="16"/>
  <c r="I40" i="16"/>
  <c r="G28" i="16"/>
  <c r="G46" i="16"/>
  <c r="I11" i="16"/>
  <c r="G36" i="16"/>
  <c r="G17" i="16"/>
  <c r="I10" i="16"/>
  <c r="G25" i="16"/>
  <c r="G34" i="16"/>
  <c r="I35" i="16"/>
  <c r="G27" i="16"/>
  <c r="I44" i="16"/>
  <c r="G29" i="16"/>
  <c r="I17" i="16"/>
  <c r="G10" i="16"/>
  <c r="G12" i="16"/>
  <c r="G31" i="16"/>
  <c r="I21" i="16"/>
  <c r="I22" i="16"/>
  <c r="G8" i="16"/>
  <c r="I27" i="16"/>
  <c r="G37" i="16"/>
  <c r="I25" i="16"/>
  <c r="G18" i="16"/>
  <c r="I19" i="16"/>
  <c r="G33" i="16"/>
  <c r="G14" i="16"/>
  <c r="G16" i="16"/>
  <c r="I34" i="16"/>
  <c r="G20" i="16"/>
  <c r="I8" i="16"/>
  <c r="G45" i="16"/>
  <c r="G41" i="16"/>
  <c r="I29" i="16"/>
  <c r="G22" i="16"/>
  <c r="I38" i="16"/>
  <c r="G24" i="16"/>
  <c r="I12" i="16"/>
  <c r="I26" i="16"/>
  <c r="I45" i="16"/>
  <c r="I33" i="16"/>
  <c r="G26" i="16"/>
  <c r="G9" i="16"/>
  <c r="G43" i="16"/>
  <c r="G35" i="16"/>
  <c r="G38" i="16"/>
  <c r="G15" i="16"/>
  <c r="G40" i="16"/>
  <c r="I28" i="16"/>
  <c r="G13" i="16"/>
  <c r="I15" i="16"/>
  <c r="I23" i="16"/>
  <c r="E16" i="15"/>
  <c r="E15" i="15"/>
  <c r="E14" i="15"/>
  <c r="E13" i="15"/>
  <c r="G15" i="15"/>
  <c r="G12" i="15"/>
  <c r="G9" i="15"/>
  <c r="G16" i="15"/>
  <c r="G13" i="15"/>
  <c r="G14" i="15"/>
  <c r="G11" i="15"/>
  <c r="G8" i="15"/>
  <c r="G10" i="15"/>
  <c r="G7" i="15"/>
  <c r="E11" i="15"/>
  <c r="E10" i="15"/>
  <c r="E9" i="15"/>
  <c r="E8" i="15"/>
  <c r="E7" i="15"/>
  <c r="E6" i="15" l="1"/>
  <c r="I6" i="15"/>
  <c r="G6" i="15"/>
  <c r="H6" i="8" l="1"/>
  <c r="G6" i="8"/>
  <c r="E6" i="8"/>
  <c r="F31" i="8" s="1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7" i="14"/>
  <c r="F6" i="14"/>
  <c r="E6" i="14"/>
  <c r="F35" i="8" l="1"/>
  <c r="F41" i="8"/>
  <c r="F44" i="8"/>
  <c r="F11" i="8"/>
  <c r="F14" i="8"/>
  <c r="F17" i="8"/>
  <c r="F20" i="8"/>
  <c r="F23" i="8"/>
  <c r="F26" i="8"/>
  <c r="F29" i="8"/>
  <c r="F32" i="8"/>
  <c r="F38" i="8"/>
  <c r="F8" i="8"/>
  <c r="F36" i="8"/>
  <c r="F39" i="8"/>
  <c r="F42" i="8"/>
  <c r="F45" i="8"/>
  <c r="F9" i="8"/>
  <c r="F12" i="8"/>
  <c r="F15" i="8"/>
  <c r="F18" i="8"/>
  <c r="F21" i="8"/>
  <c r="F24" i="8"/>
  <c r="F27" i="8"/>
  <c r="F30" i="8"/>
  <c r="F33" i="8"/>
  <c r="F34" i="8"/>
  <c r="F40" i="8"/>
  <c r="F46" i="8"/>
  <c r="F37" i="8"/>
  <c r="F43" i="8"/>
  <c r="F7" i="8"/>
  <c r="F10" i="8"/>
  <c r="F13" i="8"/>
  <c r="F16" i="8"/>
  <c r="F19" i="8"/>
  <c r="F22" i="8"/>
  <c r="F25" i="8"/>
  <c r="F28" i="8"/>
  <c r="C6" i="14"/>
  <c r="D10" i="14" s="1"/>
  <c r="F6" i="8" l="1"/>
  <c r="D7" i="14"/>
  <c r="D37" i="14"/>
  <c r="D12" i="14"/>
  <c r="D29" i="14"/>
  <c r="D11" i="14"/>
  <c r="D45" i="14"/>
  <c r="D46" i="14"/>
  <c r="D40" i="14"/>
  <c r="D25" i="14"/>
  <c r="D24" i="14"/>
  <c r="D44" i="14"/>
  <c r="D22" i="14"/>
  <c r="D20" i="14"/>
  <c r="D41" i="14"/>
  <c r="D16" i="14"/>
  <c r="D42" i="14"/>
  <c r="D15" i="14"/>
  <c r="D14" i="14"/>
  <c r="D34" i="14"/>
  <c r="D32" i="14"/>
  <c r="D8" i="14"/>
  <c r="D31" i="14"/>
  <c r="D30" i="14"/>
  <c r="D43" i="14"/>
  <c r="D36" i="14"/>
  <c r="D35" i="14"/>
  <c r="D27" i="14"/>
  <c r="D38" i="14"/>
  <c r="D28" i="14"/>
  <c r="D39" i="14"/>
  <c r="D26" i="14"/>
  <c r="D19" i="14"/>
  <c r="D18" i="14"/>
  <c r="D9" i="14"/>
  <c r="D33" i="14"/>
  <c r="D21" i="14"/>
  <c r="D23" i="14"/>
  <c r="D13" i="14"/>
  <c r="D17" i="14"/>
  <c r="D6" i="14" l="1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H6" i="13"/>
  <c r="G6" i="13"/>
  <c r="F6" i="13"/>
  <c r="E6" i="12"/>
  <c r="D6" i="12"/>
  <c r="F25" i="9"/>
  <c r="F26" i="9"/>
  <c r="F27" i="9"/>
  <c r="F28" i="9"/>
  <c r="F24" i="9"/>
  <c r="H23" i="9"/>
  <c r="E25" i="9"/>
  <c r="E26" i="9"/>
  <c r="E27" i="9"/>
  <c r="E28" i="9"/>
  <c r="E24" i="9"/>
  <c r="E11" i="9"/>
  <c r="E12" i="9"/>
  <c r="E13" i="9"/>
  <c r="E14" i="9"/>
  <c r="E10" i="9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I7" i="11"/>
  <c r="H7" i="11"/>
  <c r="G7" i="11"/>
  <c r="F7" i="11"/>
  <c r="E7" i="11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7" i="10"/>
  <c r="E6" i="10"/>
  <c r="F6" i="10"/>
  <c r="G6" i="10"/>
  <c r="H6" i="10"/>
  <c r="I6" i="10"/>
  <c r="F14" i="9"/>
  <c r="F13" i="9"/>
  <c r="F12" i="9"/>
  <c r="F11" i="9"/>
  <c r="F10" i="9"/>
  <c r="D9" i="9"/>
  <c r="H9" i="9"/>
  <c r="J9" i="9"/>
  <c r="D23" i="9"/>
  <c r="J23" i="9"/>
  <c r="E6" i="13" l="1"/>
  <c r="D7" i="11"/>
  <c r="D6" i="10"/>
  <c r="F23" i="9"/>
  <c r="F9" i="9"/>
  <c r="K14" i="9" s="1"/>
  <c r="E23" i="9"/>
  <c r="F6" i="7"/>
  <c r="G46" i="7" s="1"/>
  <c r="K24" i="9" l="1"/>
  <c r="G24" i="9"/>
  <c r="I24" i="9"/>
  <c r="K28" i="9"/>
  <c r="G25" i="9"/>
  <c r="G27" i="9"/>
  <c r="K25" i="9"/>
  <c r="G26" i="9"/>
  <c r="I25" i="9"/>
  <c r="I26" i="9"/>
  <c r="G28" i="9"/>
  <c r="I27" i="9"/>
  <c r="K27" i="9"/>
  <c r="I28" i="9"/>
  <c r="K26" i="9"/>
  <c r="K12" i="9"/>
  <c r="K13" i="9"/>
  <c r="G11" i="9"/>
  <c r="G10" i="9"/>
  <c r="G14" i="9"/>
  <c r="I12" i="9"/>
  <c r="G12" i="9"/>
  <c r="I10" i="9"/>
  <c r="I11" i="9"/>
  <c r="G13" i="9"/>
  <c r="K10" i="9"/>
  <c r="I13" i="9"/>
  <c r="I14" i="9"/>
  <c r="K11" i="9"/>
  <c r="E9" i="9"/>
  <c r="G33" i="7"/>
  <c r="G40" i="7"/>
  <c r="G45" i="7"/>
  <c r="G27" i="7"/>
  <c r="G16" i="7"/>
  <c r="G22" i="7"/>
  <c r="G11" i="7"/>
  <c r="G28" i="7"/>
  <c r="G34" i="7"/>
  <c r="G21" i="7"/>
  <c r="G10" i="7"/>
  <c r="G9" i="7"/>
  <c r="G39" i="7"/>
  <c r="G15" i="7"/>
  <c r="G35" i="7"/>
  <c r="G29" i="7"/>
  <c r="G17" i="7"/>
  <c r="G23" i="7"/>
  <c r="G41" i="7"/>
  <c r="G12" i="7"/>
  <c r="G18" i="7"/>
  <c r="G24" i="7"/>
  <c r="G30" i="7"/>
  <c r="G36" i="7"/>
  <c r="G42" i="7"/>
  <c r="G7" i="7"/>
  <c r="G13" i="7"/>
  <c r="G19" i="7"/>
  <c r="G25" i="7"/>
  <c r="G31" i="7"/>
  <c r="G37" i="7"/>
  <c r="G43" i="7"/>
  <c r="G8" i="7"/>
  <c r="G14" i="7"/>
  <c r="G20" i="7"/>
  <c r="G26" i="7"/>
  <c r="G32" i="7"/>
  <c r="G38" i="7"/>
  <c r="G44" i="7"/>
  <c r="D8" i="5"/>
  <c r="E4" i="4"/>
  <c r="F25" i="4" s="1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I8" i="3"/>
  <c r="G8" i="3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I8" i="2"/>
  <c r="G8" i="2"/>
  <c r="G23" i="9" l="1"/>
  <c r="I23" i="9"/>
  <c r="K23" i="9"/>
  <c r="G9" i="9"/>
  <c r="I9" i="9"/>
  <c r="K9" i="9"/>
  <c r="G6" i="7"/>
  <c r="E13" i="5"/>
  <c r="E12" i="5"/>
  <c r="E9" i="5"/>
  <c r="E14" i="5"/>
  <c r="E10" i="5"/>
  <c r="E11" i="5"/>
  <c r="F17" i="4"/>
  <c r="F5" i="4"/>
  <c r="F11" i="4"/>
  <c r="F23" i="4"/>
  <c r="F12" i="4"/>
  <c r="F8" i="4"/>
  <c r="F14" i="4"/>
  <c r="F20" i="4"/>
  <c r="F26" i="4"/>
  <c r="F6" i="4"/>
  <c r="F13" i="4"/>
  <c r="F9" i="4"/>
  <c r="F15" i="4"/>
  <c r="F21" i="4"/>
  <c r="F10" i="4"/>
  <c r="F16" i="4"/>
  <c r="F22" i="4"/>
  <c r="F18" i="4"/>
  <c r="F24" i="4"/>
  <c r="F7" i="4"/>
  <c r="F19" i="4"/>
  <c r="E8" i="3"/>
  <c r="J10" i="3" s="1"/>
  <c r="E8" i="2"/>
  <c r="H10" i="2" s="1"/>
  <c r="E8" i="5" l="1"/>
  <c r="F4" i="4"/>
  <c r="F30" i="3"/>
  <c r="J23" i="3"/>
  <c r="F41" i="3"/>
  <c r="H42" i="3"/>
  <c r="H44" i="3"/>
  <c r="F40" i="3"/>
  <c r="J46" i="3"/>
  <c r="F22" i="3"/>
  <c r="F34" i="3"/>
  <c r="J48" i="3"/>
  <c r="H24" i="3"/>
  <c r="F32" i="3"/>
  <c r="H47" i="3"/>
  <c r="H33" i="3"/>
  <c r="J24" i="3"/>
  <c r="J37" i="3"/>
  <c r="F36" i="3"/>
  <c r="H41" i="3"/>
  <c r="J22" i="3"/>
  <c r="H21" i="3"/>
  <c r="F29" i="3"/>
  <c r="F17" i="3"/>
  <c r="H23" i="3"/>
  <c r="F35" i="3"/>
  <c r="F31" i="3"/>
  <c r="F39" i="3"/>
  <c r="J21" i="3"/>
  <c r="H36" i="3"/>
  <c r="F47" i="3"/>
  <c r="J28" i="3"/>
  <c r="H30" i="3"/>
  <c r="J15" i="3"/>
  <c r="F27" i="3"/>
  <c r="H28" i="3"/>
  <c r="H38" i="3"/>
  <c r="H32" i="3"/>
  <c r="J13" i="3"/>
  <c r="F42" i="3"/>
  <c r="F25" i="3"/>
  <c r="H34" i="3"/>
  <c r="J11" i="3"/>
  <c r="H20" i="3"/>
  <c r="J17" i="3"/>
  <c r="H37" i="3"/>
  <c r="H22" i="3"/>
  <c r="J19" i="3"/>
  <c r="H39" i="3"/>
  <c r="F37" i="3"/>
  <c r="J16" i="3"/>
  <c r="J25" i="3"/>
  <c r="J36" i="3"/>
  <c r="F38" i="3"/>
  <c r="F44" i="3"/>
  <c r="J18" i="3"/>
  <c r="H17" i="3"/>
  <c r="J26" i="3"/>
  <c r="J42" i="3"/>
  <c r="H29" i="3"/>
  <c r="J27" i="3"/>
  <c r="H27" i="3"/>
  <c r="F19" i="3"/>
  <c r="J20" i="3"/>
  <c r="H19" i="3"/>
  <c r="H40" i="3"/>
  <c r="J44" i="3"/>
  <c r="H31" i="3"/>
  <c r="J29" i="3"/>
  <c r="H46" i="3"/>
  <c r="J41" i="3"/>
  <c r="H16" i="3"/>
  <c r="J32" i="3"/>
  <c r="F26" i="3"/>
  <c r="H48" i="3"/>
  <c r="F43" i="3"/>
  <c r="F45" i="3"/>
  <c r="J30" i="3"/>
  <c r="H25" i="3"/>
  <c r="J34" i="3"/>
  <c r="F33" i="3"/>
  <c r="F46" i="3"/>
  <c r="H18" i="3"/>
  <c r="F28" i="3"/>
  <c r="J33" i="3"/>
  <c r="H26" i="3"/>
  <c r="H35" i="3"/>
  <c r="F21" i="3"/>
  <c r="J35" i="3"/>
  <c r="H9" i="3"/>
  <c r="J39" i="3"/>
  <c r="H13" i="3"/>
  <c r="H11" i="3"/>
  <c r="F16" i="3"/>
  <c r="J43" i="3"/>
  <c r="F18" i="3"/>
  <c r="F24" i="3"/>
  <c r="F23" i="3"/>
  <c r="J9" i="3"/>
  <c r="J31" i="3"/>
  <c r="J38" i="3"/>
  <c r="H43" i="3"/>
  <c r="J45" i="3"/>
  <c r="H15" i="3"/>
  <c r="J40" i="3"/>
  <c r="H45" i="3"/>
  <c r="J47" i="3"/>
  <c r="F15" i="3"/>
  <c r="F14" i="3"/>
  <c r="F48" i="3"/>
  <c r="F12" i="3"/>
  <c r="F10" i="3"/>
  <c r="F11" i="3"/>
  <c r="F13" i="3"/>
  <c r="J14" i="3"/>
  <c r="J12" i="3"/>
  <c r="F9" i="3"/>
  <c r="H12" i="3"/>
  <c r="H10" i="3"/>
  <c r="H14" i="3"/>
  <c r="F20" i="3"/>
  <c r="F42" i="2"/>
  <c r="F30" i="2"/>
  <c r="J19" i="2"/>
  <c r="F19" i="2"/>
  <c r="F17" i="2"/>
  <c r="H17" i="2"/>
  <c r="H24" i="2"/>
  <c r="J37" i="2"/>
  <c r="F27" i="2"/>
  <c r="F25" i="2"/>
  <c r="J46" i="2"/>
  <c r="J48" i="2"/>
  <c r="F23" i="2"/>
  <c r="F18" i="2"/>
  <c r="F36" i="2"/>
  <c r="F40" i="2"/>
  <c r="F26" i="2"/>
  <c r="F29" i="2"/>
  <c r="F39" i="2"/>
  <c r="H34" i="2"/>
  <c r="J29" i="2"/>
  <c r="F47" i="2"/>
  <c r="J14" i="2"/>
  <c r="H43" i="2"/>
  <c r="F48" i="2"/>
  <c r="F44" i="2"/>
  <c r="F20" i="2"/>
  <c r="J15" i="2"/>
  <c r="J35" i="2"/>
  <c r="H9" i="2"/>
  <c r="J31" i="2"/>
  <c r="H16" i="2"/>
  <c r="H40" i="2"/>
  <c r="F28" i="2"/>
  <c r="F38" i="2"/>
  <c r="H21" i="2"/>
  <c r="H42" i="2"/>
  <c r="H12" i="2"/>
  <c r="J22" i="2"/>
  <c r="H18" i="2"/>
  <c r="J16" i="2"/>
  <c r="H26" i="2"/>
  <c r="H35" i="2"/>
  <c r="J39" i="2"/>
  <c r="H44" i="2"/>
  <c r="J26" i="2"/>
  <c r="H20" i="2"/>
  <c r="H19" i="2"/>
  <c r="F37" i="2"/>
  <c r="H37" i="2"/>
  <c r="J41" i="2"/>
  <c r="H46" i="2"/>
  <c r="J30" i="2"/>
  <c r="F22" i="2"/>
  <c r="J10" i="2"/>
  <c r="H11" i="2"/>
  <c r="H23" i="2"/>
  <c r="J18" i="2"/>
  <c r="H39" i="2"/>
  <c r="J43" i="2"/>
  <c r="H30" i="2"/>
  <c r="J32" i="2"/>
  <c r="J12" i="2"/>
  <c r="H13" i="2"/>
  <c r="H25" i="2"/>
  <c r="J20" i="2"/>
  <c r="H41" i="2"/>
  <c r="J47" i="2"/>
  <c r="H32" i="2"/>
  <c r="J34" i="2"/>
  <c r="F21" i="2"/>
  <c r="H14" i="2"/>
  <c r="J11" i="2"/>
  <c r="J21" i="2"/>
  <c r="J24" i="2"/>
  <c r="H45" i="2"/>
  <c r="J33" i="2"/>
  <c r="J36" i="2"/>
  <c r="H22" i="2"/>
  <c r="J13" i="2"/>
  <c r="J23" i="2"/>
  <c r="F45" i="2"/>
  <c r="H47" i="2"/>
  <c r="F32" i="2"/>
  <c r="J38" i="2"/>
  <c r="F15" i="2"/>
  <c r="H15" i="2"/>
  <c r="F9" i="2"/>
  <c r="J25" i="2"/>
  <c r="H27" i="2"/>
  <c r="H29" i="2"/>
  <c r="F34" i="2"/>
  <c r="J40" i="2"/>
  <c r="F31" i="2"/>
  <c r="F24" i="2"/>
  <c r="F46" i="2"/>
  <c r="F11" i="2"/>
  <c r="J17" i="2"/>
  <c r="F43" i="2"/>
  <c r="H28" i="2"/>
  <c r="H31" i="2"/>
  <c r="H36" i="2"/>
  <c r="J42" i="2"/>
  <c r="F16" i="2"/>
  <c r="F33" i="2"/>
  <c r="F13" i="2"/>
  <c r="J9" i="2"/>
  <c r="F41" i="2"/>
  <c r="J27" i="2"/>
  <c r="H33" i="2"/>
  <c r="H38" i="2"/>
  <c r="J44" i="2"/>
  <c r="F14" i="2"/>
  <c r="F12" i="2"/>
  <c r="J45" i="2"/>
  <c r="H48" i="2"/>
  <c r="J28" i="2"/>
  <c r="F10" i="2"/>
  <c r="F8" i="3" l="1"/>
  <c r="H8" i="3"/>
  <c r="J8" i="3"/>
  <c r="F8" i="2"/>
  <c r="H8" i="2"/>
  <c r="J8" i="2"/>
</calcChain>
</file>

<file path=xl/sharedStrings.xml><?xml version="1.0" encoding="utf-8"?>
<sst xmlns="http://schemas.openxmlformats.org/spreadsheetml/2006/main" count="711" uniqueCount="249">
  <si>
    <t>Representación Local</t>
  </si>
  <si>
    <t>Sexo</t>
  </si>
  <si>
    <t>Total Público</t>
  </si>
  <si>
    <t>Femenino</t>
  </si>
  <si>
    <t>Masculino</t>
  </si>
  <si>
    <t>No.</t>
  </si>
  <si>
    <t>%</t>
  </si>
  <si>
    <t>No</t>
  </si>
  <si>
    <t>Total</t>
  </si>
  <si>
    <t>Ozama o Metropolitana</t>
  </si>
  <si>
    <t>Distrito Nacional</t>
  </si>
  <si>
    <t>Santo Domingo Este</t>
  </si>
  <si>
    <t>Santo Domingo Oeste</t>
  </si>
  <si>
    <t>Valdesia</t>
  </si>
  <si>
    <t>Azua</t>
  </si>
  <si>
    <t>Baní, Peravia</t>
  </si>
  <si>
    <t>San Cristóbal</t>
  </si>
  <si>
    <t>Villa Altagracia</t>
  </si>
  <si>
    <t>Haina</t>
  </si>
  <si>
    <t>San José de Ocoa</t>
  </si>
  <si>
    <t>Higuamo</t>
  </si>
  <si>
    <t>Monte Plata</t>
  </si>
  <si>
    <t>Hato Mayor</t>
  </si>
  <si>
    <t>San Pedro de Macorís</t>
  </si>
  <si>
    <t>Yuma</t>
  </si>
  <si>
    <t>La Romana</t>
  </si>
  <si>
    <t>La Altagracia ( Higuey)</t>
  </si>
  <si>
    <t>Verón Bávaro</t>
  </si>
  <si>
    <t>El Seybo</t>
  </si>
  <si>
    <t>Cibao Nordeste</t>
  </si>
  <si>
    <t>San Francisco Macorís (Duarte)</t>
  </si>
  <si>
    <t>Maria Trinidad Sánchez (Nagua)</t>
  </si>
  <si>
    <t>Hermanas Mirabal (Salcedo)</t>
  </si>
  <si>
    <t>Las Terrenas</t>
  </si>
  <si>
    <t>Samana</t>
  </si>
  <si>
    <t>Cibao Sur</t>
  </si>
  <si>
    <t>Monseñor Nouel ( Bonao)</t>
  </si>
  <si>
    <t>La Vega</t>
  </si>
  <si>
    <t>Constanza ( La Vega)</t>
  </si>
  <si>
    <t>Jarabacoa ( La Vega)</t>
  </si>
  <si>
    <t>Sánchez Ramírez ( Cotui)</t>
  </si>
  <si>
    <t>Cibao Norte</t>
  </si>
  <si>
    <t>Moca, Espaillat</t>
  </si>
  <si>
    <t>Puerto Plata</t>
  </si>
  <si>
    <t xml:space="preserve">Santiago </t>
  </si>
  <si>
    <t>Cibao Noroeste</t>
  </si>
  <si>
    <t>Dajabón</t>
  </si>
  <si>
    <t>Monte Cristi</t>
  </si>
  <si>
    <t>Santiago Rodríguez</t>
  </si>
  <si>
    <t>Mao, Valverde</t>
  </si>
  <si>
    <t>El Valle</t>
  </si>
  <si>
    <t>Elías Piña</t>
  </si>
  <si>
    <t>San Juan de la Maguana</t>
  </si>
  <si>
    <t xml:space="preserve">Las Matas de Farfán </t>
  </si>
  <si>
    <t>Enriquillo</t>
  </si>
  <si>
    <t>Neyba, Bahoruco</t>
  </si>
  <si>
    <t>Barahona</t>
  </si>
  <si>
    <t>Duverge, Independencia</t>
  </si>
  <si>
    <t>Pedernales</t>
  </si>
  <si>
    <r>
      <rPr>
        <b/>
        <sz val="9"/>
        <color theme="1"/>
        <rFont val="Baskerville Old Face"/>
        <family val="1"/>
      </rPr>
      <t>Fuente</t>
    </r>
    <r>
      <rPr>
        <sz val="9"/>
        <color theme="1"/>
        <rFont val="Baskerville Old Face"/>
        <family val="1"/>
      </rPr>
      <t>: Departamento de Asistencia Judicial</t>
    </r>
  </si>
  <si>
    <t>Público Atendido en Asistencia Judicial por Sexo, Según Región de Planificación y  Representación Local de Abril-Junio, Año 2023</t>
  </si>
  <si>
    <t>Trabajador</t>
  </si>
  <si>
    <t>Empleador</t>
  </si>
  <si>
    <t>Público Atendido en Asistencia Judicial por Trabajador y Empleador, Según Región de Planificación y  Representación Local de Abril-Junio, Año 2023</t>
  </si>
  <si>
    <t xml:space="preserve"> </t>
  </si>
  <si>
    <t>Rama de Actividad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</si>
  <si>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</si>
  <si>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</si>
  <si>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</si>
  <si>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</si>
  <si>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</si>
  <si>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</si>
  <si>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</si>
  <si>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 y almacenamiento   </t>
  </si>
  <si>
    <t xml:space="preserve">Alojamiento y servicios de comida (hoteles y restaurantes) </t>
  </si>
  <si>
    <t xml:space="preserve">Información y Comunicaciónes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</si>
  <si>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</si>
  <si>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</si>
  <si>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</si>
  <si>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</si>
  <si>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</si>
  <si>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</si>
  <si>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</si>
  <si>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</si>
  <si>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</si>
  <si>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</si>
  <si>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</si>
  <si>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>No pueden clasificarse según Actividad Económica</t>
  </si>
  <si>
    <r>
      <rPr>
        <b/>
        <i/>
        <sz val="9"/>
        <color theme="1"/>
        <rFont val="Baskerville Old Face"/>
        <family val="1"/>
      </rPr>
      <t>Fuente</t>
    </r>
    <r>
      <rPr>
        <i/>
        <sz val="9"/>
        <color theme="1"/>
        <rFont val="Baskerville Old Face"/>
        <family val="1"/>
      </rPr>
      <t>: Departamento de Asistencia Judicial</t>
    </r>
  </si>
  <si>
    <t>Motivo de la demanda</t>
  </si>
  <si>
    <t>Cantidad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</si>
  <si>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</si>
  <si>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</si>
  <si>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</si>
  <si>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</si>
  <si>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</si>
  <si>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</si>
  <si>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</si>
  <si>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r>
      <rPr>
        <b/>
        <sz val="9"/>
        <color theme="1"/>
        <rFont val="Bookman Old Style"/>
        <family val="1"/>
      </rPr>
      <t>Fuente</t>
    </r>
    <r>
      <rPr>
        <sz val="9"/>
        <color theme="1"/>
        <rFont val="Bookman Old Style"/>
        <family val="1"/>
      </rPr>
      <t>: Departamento de Asistencia Judicial</t>
    </r>
  </si>
  <si>
    <t>Público Atendido con expediente Judiciales, Según Motivo de la demanda, Abril-Junio Año 2022</t>
  </si>
  <si>
    <t>Higiene y Seguridad en el Trabajo</t>
  </si>
  <si>
    <t>Gestión de la Dirección General de Higiene y Seguridad Industrial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</si>
  <si>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</si>
  <si>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</si>
  <si>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</si>
  <si>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</si>
  <si>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</si>
  <si>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</si>
  <si>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</si>
  <si>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</si>
  <si>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Denuncias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</si>
  <si>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</si>
  <si>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</si>
  <si>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</si>
  <si>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</si>
  <si>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</si>
  <si>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r>
      <rPr>
        <b/>
        <i/>
        <sz val="9"/>
        <color theme="1"/>
        <rFont val="Bookman Old Style"/>
        <family val="1"/>
      </rPr>
      <t>Fuente</t>
    </r>
    <r>
      <rPr>
        <i/>
        <sz val="9"/>
        <color theme="1"/>
        <rFont val="Bookman Old Style"/>
        <family val="1"/>
      </rPr>
      <t>:  Dirección General de Higiene y Seguridad Industrial</t>
    </r>
  </si>
  <si>
    <t>Comités de  Higiene y Seguridad del Trabajo Creados Según Gestión, Abril-Junio 2023</t>
  </si>
  <si>
    <t xml:space="preserve">Región </t>
  </si>
  <si>
    <t xml:space="preserve">Comités </t>
  </si>
  <si>
    <t xml:space="preserve">Distrito Nacional </t>
  </si>
  <si>
    <t>Santo Domingo  Este</t>
  </si>
  <si>
    <t>Bani, peravia</t>
  </si>
  <si>
    <t xml:space="preserve">Cibao Nordeste </t>
  </si>
  <si>
    <t>Constanza</t>
  </si>
  <si>
    <t>Sanchez Ramirez (Cotui)</t>
  </si>
  <si>
    <t>Las Matas de Farfán</t>
  </si>
  <si>
    <r>
      <rPr>
        <b/>
        <i/>
        <sz val="8"/>
        <color theme="1"/>
        <rFont val="Bookman Old Style"/>
        <family val="1"/>
      </rPr>
      <t>Fuente</t>
    </r>
    <r>
      <rPr>
        <i/>
        <sz val="8"/>
        <color theme="1"/>
        <rFont val="Bookman Old Style"/>
        <family val="1"/>
      </rPr>
      <t>: Dirección General de Higiene y Seguridad Industrial</t>
    </r>
  </si>
  <si>
    <t>Comités de Higiene y Seguridad del Trabajo Creados Según Región de Planificación y Representación Local de Trabajo, Abril-Junio 2023</t>
  </si>
  <si>
    <t xml:space="preserve">  </t>
  </si>
  <si>
    <t>Resultado</t>
  </si>
  <si>
    <t>Mediaciones</t>
  </si>
  <si>
    <t>Trabajadores Involucrados</t>
  </si>
  <si>
    <t xml:space="preserve">Total 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</si>
  <si>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</si>
  <si>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</si>
  <si>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</si>
  <si>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</si>
  <si>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</si>
  <si>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</si>
  <si>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</si>
  <si>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</si>
  <si>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Mediación y Arbitraje</t>
    </r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</si>
  <si>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</si>
  <si>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No Comparecencia</t>
  </si>
  <si>
    <t>No acuerdos</t>
  </si>
  <si>
    <t>Total Conflictos</t>
  </si>
  <si>
    <t>Mediaciones en Conflictos Juridicos por Rama de Actividad Económica, Según Resultados, Abril-Junio 2023</t>
  </si>
  <si>
    <t>Mediaciones en Convenios Colectivos por Rama de Actividad Económica, Según Resultados, Abril-Junio 2023</t>
  </si>
  <si>
    <t>Mediaciones en  Convenios Colectivos de  Trabajo y Trabajadores por Sexo, Según Resultado, Abril-Junio 2023</t>
  </si>
  <si>
    <t>Mediaciones en Conflictos Juridicos de  Trabajo y Trabajadores por Sexo, Según Resultado, Abril-Junio 2023</t>
  </si>
  <si>
    <t xml:space="preserve">Representación Local </t>
  </si>
  <si>
    <t xml:space="preserve">Sexo </t>
  </si>
  <si>
    <t>Santo Domingo</t>
  </si>
  <si>
    <t>Santo  Domingo Oeste</t>
  </si>
  <si>
    <t>Bani (Peravia)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</si>
  <si>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</si>
  <si>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</si>
  <si>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</si>
  <si>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</si>
  <si>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</si>
  <si>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Samaná</t>
  </si>
  <si>
    <t>Santiago</t>
  </si>
  <si>
    <t>Montecristi</t>
  </si>
  <si>
    <t>Duvergé, Independencia</t>
  </si>
  <si>
    <r>
      <rPr>
        <b/>
        <sz val="8"/>
        <color rgb="FF000000"/>
        <rFont val="Bookman Old Style"/>
        <family val="1"/>
      </rPr>
      <t>Fuente</t>
    </r>
    <r>
      <rPr>
        <sz val="8"/>
        <color rgb="FF000000"/>
        <rFont val="Bookman Old Style"/>
        <family val="1"/>
      </rPr>
      <t>: Dirección de Erradicación del Trabajo Infantil</t>
    </r>
  </si>
  <si>
    <t>Niños, Niñas y Adolescentes Retirados de Trabajo Infantil por Representación Local y Sexo, Abril-Junio 2023</t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</si>
  <si>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</si>
  <si>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</si>
  <si>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</si>
  <si>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</si>
  <si>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</si>
  <si>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</si>
  <si>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</si>
  <si>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</si>
  <si>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</si>
  <si>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</si>
  <si>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</si>
  <si>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</si>
  <si>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</si>
  <si>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</si>
  <si>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</si>
  <si>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</si>
  <si>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</si>
  <si>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</si>
  <si>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</si>
  <si>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</si>
  <si>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</si>
  <si>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</si>
  <si>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</si>
  <si>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</si>
  <si>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</si>
  <si>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</si>
  <si>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</si>
  <si>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t>Niños, Niñas y Adolescentes Retirados de Trabajo Infantil por Rama de Actividad Económica, Según Grupos de Edad, Abril-Junio 2023</t>
  </si>
  <si>
    <t>Estatus Legal</t>
  </si>
  <si>
    <t>Documentado</t>
  </si>
  <si>
    <t>Indocumentado</t>
  </si>
  <si>
    <t>Bani ( Peravia)</t>
  </si>
  <si>
    <r>
      <rPr>
        <b/>
        <sz val="8"/>
        <color rgb="FF000000"/>
        <rFont val="Bookman Old Style"/>
        <family val="1"/>
      </rPr>
      <t>Fuent</t>
    </r>
    <r>
      <rPr>
        <sz val="8"/>
        <color rgb="FF000000"/>
        <rFont val="Bookman Old Style"/>
        <family val="1"/>
      </rPr>
      <t>e: Dirección de Erradicación del Trabajo Infantil</t>
    </r>
  </si>
  <si>
    <t>Niños, Niñas y Adolescentes Retirados de Trabajo Infantil por Representación Local y Estatus Legal, Abril-Junio 2023</t>
  </si>
  <si>
    <t>Región</t>
  </si>
  <si>
    <t>Cantidad de Empresas</t>
  </si>
  <si>
    <t>Cantidad de Acciones de Evaluaciones y Monitores Realizadas por Empresas, Región de Planificación y Representación Local de Trabajo, Abril-Junio Año 2023</t>
  </si>
  <si>
    <r>
      <rPr>
        <b/>
        <i/>
        <sz val="11"/>
        <color theme="1"/>
        <rFont val="Bookman Old Style"/>
        <family val="1"/>
      </rPr>
      <t>Fuente</t>
    </r>
    <r>
      <rPr>
        <i/>
        <sz val="11"/>
        <color theme="1"/>
        <rFont val="Bookman Old Style"/>
        <family val="1"/>
      </rPr>
      <t>: Dirección General de Higiene y Seguridad Industrial</t>
    </r>
  </si>
  <si>
    <t xml:space="preserve">                                              Público atendido</t>
  </si>
  <si>
    <t>Hombre</t>
  </si>
  <si>
    <t>Mujer</t>
  </si>
  <si>
    <r>
      <t>Fuente:</t>
    </r>
    <r>
      <rPr>
        <i/>
        <sz val="8"/>
        <color rgb="FF000000"/>
        <rFont val="Calibri"/>
        <family val="2"/>
        <scheme val="minor"/>
      </rPr>
      <t xml:space="preserve"> Dirección de Coordinación del Sistema de Inspección, Formulario RLT-02</t>
    </r>
  </si>
  <si>
    <t>Público Atendido por Sexo y Cálculo de Prestaciones, Abril-Junio, Año 2023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</si>
  <si>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</si>
  <si>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</si>
  <si>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</si>
  <si>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</si>
  <si>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Regular</t>
  </si>
  <si>
    <t>Especial</t>
  </si>
  <si>
    <t>Total País</t>
  </si>
  <si>
    <t xml:space="preserve">Santo Domingo </t>
  </si>
  <si>
    <r>
      <t>Fuente:</t>
    </r>
    <r>
      <rPr>
        <i/>
        <sz val="8"/>
        <color rgb="FF000000"/>
        <rFont val="Bookman Old Style"/>
        <family val="1"/>
      </rPr>
      <t xml:space="preserve"> Dirección de Coordinación del Sistema de Inspección, formulario RLT-2</t>
    </r>
  </si>
  <si>
    <t xml:space="preserve">VISISTAS DE INSPECCION DEL TRABAJO POR TIPO DE ACTIVIDAD,SEGUN REGIONES DE PLANIFICACION, REPRESENTACION Y AGENCIA LOCAL DE TRABAJO, ABRIL-JUNIO AÑO 2023                                                             </t>
  </si>
  <si>
    <t>Rama de Actividad Económica</t>
  </si>
  <si>
    <t xml:space="preserve">Transporte, almacenamiento y comunicaciones  </t>
  </si>
  <si>
    <t xml:space="preserve">Información y Comunicación </t>
  </si>
  <si>
    <t xml:space="preserve">No pueden clasificarse según la Actividad Económica </t>
  </si>
  <si>
    <r>
      <rPr>
        <b/>
        <sz val="7"/>
        <color rgb="FF000000"/>
        <rFont val="Bookman Old Style"/>
        <family val="1"/>
      </rPr>
      <t>Fuente</t>
    </r>
    <r>
      <rPr>
        <sz val="7"/>
        <color rgb="FF000000"/>
        <rFont val="Bookman Old Style"/>
        <family val="1"/>
      </rPr>
      <t>: Dirección de Coordinación del Sistema de Inspección, formulario RLT-02</t>
    </r>
  </si>
  <si>
    <t>Visitas de Inspección por Rama de Actividad Económica Abril-Junio, Año 2023</t>
  </si>
  <si>
    <t>Violación</t>
  </si>
  <si>
    <t>Horas Extras</t>
  </si>
  <si>
    <t xml:space="preserve">Horas Nocturnas </t>
  </si>
  <si>
    <t xml:space="preserve">Descanso Semanal </t>
  </si>
  <si>
    <t>Días Feriados</t>
  </si>
  <si>
    <t xml:space="preserve">Protección del Salario </t>
  </si>
  <si>
    <t xml:space="preserve">Salario Mínimo </t>
  </si>
  <si>
    <t>Salario de Vacaciones</t>
  </si>
  <si>
    <t xml:space="preserve">Salario de Navidad </t>
  </si>
  <si>
    <t xml:space="preserve">Salario de Part. en los Beneficios </t>
  </si>
  <si>
    <t xml:space="preserve">Protección del Menor </t>
  </si>
  <si>
    <t xml:space="preserve">Asociación y Fuero Sindical </t>
  </si>
  <si>
    <t xml:space="preserve">Nacionalización Cont. Trabajo </t>
  </si>
  <si>
    <t xml:space="preserve">Propina Legal </t>
  </si>
  <si>
    <t xml:space="preserve">Protección de la Maternidad </t>
  </si>
  <si>
    <t>Reglamento Interior del Trabajo 258-93</t>
  </si>
  <si>
    <t>Ley 87-01 Seguridad Social (Inscripción)</t>
  </si>
  <si>
    <t>Ley 87-01 Seguridad Social ( No pago)</t>
  </si>
  <si>
    <t xml:space="preserve">Resoluciones del Comité Nacional Salario </t>
  </si>
  <si>
    <t>Reglamento 522-06 de Seguridad y Salud en el Trabajo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</si>
  <si>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Coordinación del Sistema de Inspección, formulario  RLT-03</t>
    </r>
  </si>
  <si>
    <t>Infracciones Laborales Levantadas Por tipo de Artículo Violado, Abril-Junio, Año 2023</t>
  </si>
  <si>
    <t>Público Atendido con Expedientes Judiciales por Rama de Actividad Económica, Abril-Junio,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</si>
</sst>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7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sz val="9"/>
      <color theme="1"/>
      <name val="Baskerville Old Face"/>
      <family val="1"/>
    </font>
    <font>
      <b/>
      <sz val="9"/>
      <color theme="1"/>
      <name val="Baskerville Old Face"/>
      <family val="1"/>
    </font>
    <font>
      <b/>
      <sz val="14"/>
      <color theme="1"/>
      <name val="Bookman Old Style"/>
      <family val="1"/>
    </font>
    <font>
      <i/>
      <sz val="9"/>
      <color theme="1"/>
      <name val="Baskerville Old Face"/>
      <family val="1"/>
    </font>
    <font>
      <b/>
      <i/>
      <sz val="9"/>
      <color theme="1"/>
      <name val="Baskerville Old Face"/>
      <family val="1"/>
    </font>
    <font>
      <b/>
      <sz val="10"/>
      <color theme="1"/>
      <name val="Baskerville Old Face"/>
      <family val="1"/>
    </font>
    <font>
      <sz val="11"/>
      <color theme="1"/>
      <name val="Baskerville Old Face"/>
      <family val="1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1"/>
      <color theme="1"/>
      <name val="Baskerville Old Face"/>
      <family val="1"/>
    </font>
    <font>
      <sz val="11"/>
      <color rgb="FF000000"/>
      <name val="Baskerville Old Face"/>
      <family val="1"/>
    </font>
    <font>
      <sz val="11"/>
      <name val="Baskerville Old Fac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sz val="8"/>
      <color theme="1"/>
      <name val="Arial"/>
      <family val="2"/>
    </font>
    <font>
      <b/>
      <sz val="10"/>
      <color theme="1"/>
      <name val="Bookman Old Style"/>
      <family val="1"/>
    </font>
    <font>
      <sz val="9"/>
      <color indexed="8"/>
      <name val="Baskerville Old Face"/>
      <family val="1"/>
    </font>
    <font>
      <i/>
      <sz val="8"/>
      <color theme="1"/>
      <name val="Bookman Old Style"/>
      <family val="1"/>
    </font>
    <font>
      <b/>
      <i/>
      <sz val="8"/>
      <color theme="1"/>
      <name val="Bookman Old Style"/>
      <family val="1"/>
    </font>
    <font>
      <b/>
      <sz val="12"/>
      <color theme="1"/>
      <name val="Baskerville Old Face"/>
      <family val="1"/>
    </font>
    <font>
      <b/>
      <sz val="11"/>
      <color theme="1"/>
      <name val="Calibri"/>
      <family val="2"/>
      <scheme val="minor"/>
    </font>
    <font>
      <b/>
      <sz val="10"/>
      <name val="Baskerville Old Face"/>
      <family val="1"/>
    </font>
    <font>
      <b/>
      <sz val="9"/>
      <name val="Baskerville Old Face"/>
      <family val="1"/>
    </font>
    <font>
      <b/>
      <sz val="9"/>
      <color rgb="FF000000"/>
      <name val="Baskerville Old Fac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sz val="10"/>
      <name val="Arial"/>
      <family val="2"/>
    </font>
    <font>
      <i/>
      <sz val="8"/>
      <color rgb="FF000000"/>
      <name val="Bookman Old Style"/>
      <family val="1"/>
    </font>
    <font>
      <b/>
      <i/>
      <sz val="8"/>
      <color rgb="FF000000"/>
      <name val="Bookman Old Style"/>
      <family val="1"/>
    </font>
    <font>
      <b/>
      <sz val="10"/>
      <color rgb="FF000000"/>
      <name val="Baskerville Old Fac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8"/>
      <color theme="1"/>
      <name val="Baskerville Old Face"/>
      <family val="1"/>
    </font>
    <font>
      <sz val="8"/>
      <color theme="1"/>
      <name val="Baskerville Old Face"/>
      <family val="1"/>
    </font>
    <font>
      <sz val="8"/>
      <color rgb="FF000000"/>
      <name val="Bookman Old Style"/>
      <family val="1"/>
    </font>
    <font>
      <b/>
      <sz val="8"/>
      <color rgb="FF000000"/>
      <name val="Bookman Old Style"/>
      <family val="1"/>
    </font>
    <font>
      <b/>
      <sz val="12"/>
      <color rgb="FF000000"/>
      <name val="Baskerville Old Face"/>
      <family val="1"/>
    </font>
    <font>
      <sz val="11"/>
      <color indexed="8"/>
      <name val="Baskerville Old Face"/>
      <family val="1"/>
    </font>
    <font>
      <i/>
      <sz val="11"/>
      <color theme="1"/>
      <name val="Bookman Old Style"/>
      <family val="1"/>
    </font>
    <font>
      <b/>
      <i/>
      <sz val="11"/>
      <color theme="1"/>
      <name val="Bookman Old Style"/>
      <family val="1"/>
    </font>
    <font>
      <b/>
      <sz val="12"/>
      <color rgb="FF000000"/>
      <name val="Bookman Old Style"/>
      <family val="1"/>
    </font>
    <font>
      <b/>
      <sz val="8"/>
      <color rgb="FF000000"/>
      <name val="Arial"/>
      <family val="2"/>
    </font>
    <font>
      <b/>
      <sz val="10"/>
      <color rgb="FF000000"/>
      <name val="Book Antiqua"/>
      <family val="1"/>
    </font>
    <font>
      <sz val="8"/>
      <color rgb="FF000000"/>
      <name val="Arial"/>
      <family val="2"/>
    </font>
    <font>
      <sz val="10"/>
      <color rgb="FF000000"/>
      <name val="Book Antiqua"/>
      <family val="1"/>
    </font>
    <font>
      <sz val="10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mbria"/>
      <family val="1"/>
    </font>
    <font>
      <sz val="12"/>
      <color rgb="FFFF0000"/>
      <name val="Times New Roman"/>
      <family val="1"/>
    </font>
    <font>
      <b/>
      <sz val="14"/>
      <color rgb="FF000000"/>
      <name val="Baskerville Old Face"/>
      <family val="1"/>
    </font>
    <font>
      <b/>
      <sz val="11"/>
      <color rgb="FF000000"/>
      <name val="Bookman Old Style"/>
      <family val="1"/>
    </font>
    <font>
      <sz val="7"/>
      <color rgb="FF000000"/>
      <name val="Bookman Old Style"/>
      <family val="1"/>
    </font>
    <font>
      <b/>
      <sz val="7"/>
      <color rgb="FF000000"/>
      <name val="Bookman Old Style"/>
      <family val="1"/>
    </font>
    <font>
      <b/>
      <sz val="11"/>
      <color rgb="FF000000"/>
      <name val="Cambria"/>
      <family val="1"/>
    </font>
    <font>
      <sz val="11"/>
      <color rgb="FF000000"/>
      <name val="Bookman Old Style"/>
      <family val="1"/>
    </font>
    <font>
      <sz val="11"/>
      <color rgb="FF000000"/>
      <name val="Cambria"/>
      <family val="1"/>
    </font>
    <font>
      <sz val="9"/>
      <color rgb="FF00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4" fillId="0" borderId="0"/>
  </cellStyleXfs>
  <cellXfs count="380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12" fillId="3" borderId="7" xfId="0" applyFont="1" applyFill="1" applyBorder="1" applyAlignment="1"/>
    <xf numFmtId="0" fontId="12" fillId="3" borderId="7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/>
    <xf numFmtId="0" fontId="22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23" fillId="3" borderId="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/>
    </xf>
    <xf numFmtId="0" fontId="24" fillId="0" borderId="12" xfId="0" applyFont="1" applyFill="1" applyBorder="1" applyAlignment="1">
      <alignment wrapText="1"/>
    </xf>
    <xf numFmtId="0" fontId="5" fillId="0" borderId="12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 wrapText="1"/>
    </xf>
    <xf numFmtId="0" fontId="3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3" fontId="33" fillId="0" borderId="0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/>
    </xf>
    <xf numFmtId="0" fontId="0" fillId="0" borderId="0" xfId="0" applyFill="1"/>
    <xf numFmtId="0" fontId="37" fillId="3" borderId="0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/>
    </xf>
    <xf numFmtId="0" fontId="37" fillId="0" borderId="6" xfId="0" applyFont="1" applyFill="1" applyBorder="1" applyAlignment="1">
      <alignment horizontal="center" vertical="center"/>
    </xf>
    <xf numFmtId="3" fontId="37" fillId="0" borderId="6" xfId="0" applyNumberFormat="1" applyFont="1" applyFill="1" applyBorder="1" applyAlignment="1">
      <alignment horizontal="center" vertical="center"/>
    </xf>
    <xf numFmtId="1" fontId="37" fillId="0" borderId="6" xfId="0" applyNumberFormat="1" applyFont="1" applyFill="1" applyBorder="1" applyAlignment="1">
      <alignment horizontal="center" vertical="center"/>
    </xf>
    <xf numFmtId="164" fontId="37" fillId="0" borderId="6" xfId="0" applyNumberFormat="1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164" fontId="33" fillId="0" borderId="0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3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33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/>
    </xf>
    <xf numFmtId="0" fontId="17" fillId="5" borderId="1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>
      <alignment horizont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wrapText="1"/>
    </xf>
    <xf numFmtId="0" fontId="45" fillId="0" borderId="0" xfId="0" applyFont="1" applyFill="1" applyBorder="1" applyAlignment="1">
      <alignment vertical="center" wrapText="1"/>
    </xf>
    <xf numFmtId="0" fontId="45" fillId="0" borderId="0" xfId="0" applyFont="1" applyFill="1" applyBorder="1" applyAlignment="1">
      <alignment horizontal="center" vertical="center" wrapText="1"/>
    </xf>
    <xf numFmtId="3" fontId="45" fillId="0" borderId="0" xfId="0" applyNumberFormat="1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vertical="center" wrapText="1"/>
    </xf>
    <xf numFmtId="0" fontId="45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wrapText="1"/>
    </xf>
    <xf numFmtId="3" fontId="45" fillId="0" borderId="2" xfId="0" applyNumberFormat="1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vertical="center" wrapText="1"/>
    </xf>
    <xf numFmtId="0" fontId="45" fillId="0" borderId="0" xfId="0" applyFont="1" applyFill="1" applyBorder="1" applyAlignment="1">
      <alignment wrapText="1"/>
    </xf>
    <xf numFmtId="0" fontId="45" fillId="0" borderId="2" xfId="0" applyFont="1" applyFill="1" applyBorder="1" applyAlignment="1">
      <alignment wrapText="1"/>
    </xf>
    <xf numFmtId="0" fontId="17" fillId="0" borderId="13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49" fillId="6" borderId="2" xfId="0" applyFont="1" applyFill="1" applyBorder="1" applyAlignment="1">
      <alignment horizontal="center" vertical="center"/>
    </xf>
    <xf numFmtId="3" fontId="50" fillId="5" borderId="2" xfId="0" applyNumberFormat="1" applyFont="1" applyFill="1" applyBorder="1" applyAlignment="1">
      <alignment horizontal="center" vertical="center"/>
    </xf>
    <xf numFmtId="165" fontId="50" fillId="5" borderId="2" xfId="0" applyNumberFormat="1" applyFont="1" applyFill="1" applyBorder="1" applyAlignment="1">
      <alignment horizontal="center" vertical="center"/>
    </xf>
    <xf numFmtId="0" fontId="51" fillId="0" borderId="2" xfId="0" applyFont="1" applyBorder="1" applyAlignment="1">
      <alignment horizontal="center" vertical="center" wrapText="1"/>
    </xf>
    <xf numFmtId="3" fontId="52" fillId="7" borderId="2" xfId="0" applyNumberFormat="1" applyFont="1" applyFill="1" applyBorder="1" applyAlignment="1">
      <alignment horizontal="center" vertical="center"/>
    </xf>
    <xf numFmtId="164" fontId="52" fillId="7" borderId="2" xfId="0" applyNumberFormat="1" applyFont="1" applyFill="1" applyBorder="1" applyAlignment="1">
      <alignment horizontal="center" vertical="center"/>
    </xf>
    <xf numFmtId="3" fontId="53" fillId="0" borderId="2" xfId="0" applyNumberFormat="1" applyFont="1" applyBorder="1" applyAlignment="1">
      <alignment horizontal="center" vertical="center"/>
    </xf>
    <xf numFmtId="0" fontId="49" fillId="8" borderId="2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3" fontId="43" fillId="8" borderId="0" xfId="0" applyNumberFormat="1" applyFont="1" applyFill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28" fillId="0" borderId="0" xfId="0" applyFont="1"/>
    <xf numFmtId="0" fontId="56" fillId="0" borderId="0" xfId="0" applyFont="1" applyAlignment="1">
      <alignment vertical="center"/>
    </xf>
    <xf numFmtId="3" fontId="57" fillId="0" borderId="0" xfId="0" applyNumberFormat="1" applyFont="1" applyAlignment="1">
      <alignment horizontal="center" vertical="center" wrapText="1"/>
    </xf>
    <xf numFmtId="3" fontId="57" fillId="0" borderId="0" xfId="0" applyNumberFormat="1" applyFont="1" applyAlignment="1">
      <alignment horizontal="center" vertical="center"/>
    </xf>
    <xf numFmtId="164" fontId="57" fillId="0" borderId="0" xfId="0" applyNumberFormat="1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3" fontId="0" fillId="0" borderId="0" xfId="0" applyNumberFormat="1"/>
    <xf numFmtId="0" fontId="56" fillId="0" borderId="2" xfId="0" applyFont="1" applyBorder="1" applyAlignment="1">
      <alignment vertical="center"/>
    </xf>
    <xf numFmtId="3" fontId="57" fillId="0" borderId="2" xfId="0" applyNumberFormat="1" applyFont="1" applyBorder="1" applyAlignment="1">
      <alignment horizontal="center" vertical="center" wrapText="1"/>
    </xf>
    <xf numFmtId="3" fontId="57" fillId="0" borderId="2" xfId="0" applyNumberFormat="1" applyFont="1" applyBorder="1" applyAlignment="1">
      <alignment horizontal="center" vertical="center"/>
    </xf>
    <xf numFmtId="164" fontId="57" fillId="0" borderId="2" xfId="0" applyNumberFormat="1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/>
    </xf>
    <xf numFmtId="3" fontId="57" fillId="0" borderId="0" xfId="0" applyNumberFormat="1" applyFont="1" applyBorder="1" applyAlignment="1">
      <alignment horizontal="center" vertical="center"/>
    </xf>
    <xf numFmtId="164" fontId="57" fillId="0" borderId="0" xfId="0" applyNumberFormat="1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56" fillId="0" borderId="2" xfId="0" applyFont="1" applyBorder="1" applyAlignment="1">
      <alignment vertical="center" wrapText="1"/>
    </xf>
    <xf numFmtId="0" fontId="58" fillId="0" borderId="0" xfId="0" applyFont="1" applyAlignment="1">
      <alignment horizontal="justify" vertical="center"/>
    </xf>
    <xf numFmtId="0" fontId="59" fillId="0" borderId="0" xfId="0" applyFont="1" applyBorder="1" applyAlignment="1">
      <alignment vertical="center"/>
    </xf>
    <xf numFmtId="0" fontId="43" fillId="6" borderId="25" xfId="0" applyFont="1" applyFill="1" applyBorder="1" applyAlignment="1">
      <alignment horizontal="center" vertical="center"/>
    </xf>
    <xf numFmtId="0" fontId="43" fillId="6" borderId="2" xfId="0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3" fontId="43" fillId="0" borderId="23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3" fontId="42" fillId="0" borderId="23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43" fillId="0" borderId="0" xfId="0" applyFont="1" applyFill="1" applyBorder="1" applyAlignment="1">
      <alignment horizontal="center" vertical="center"/>
    </xf>
    <xf numFmtId="0" fontId="42" fillId="0" borderId="2" xfId="0" applyFont="1" applyBorder="1" applyAlignment="1">
      <alignment vertical="center"/>
    </xf>
    <xf numFmtId="3" fontId="42" fillId="0" borderId="25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42" fillId="0" borderId="0" xfId="0" applyFont="1" applyBorder="1" applyAlignment="1">
      <alignment vertical="center"/>
    </xf>
    <xf numFmtId="164" fontId="0" fillId="0" borderId="0" xfId="0" applyNumberFormat="1" applyBorder="1" applyAlignment="1">
      <alignment horizontal="center"/>
    </xf>
    <xf numFmtId="0" fontId="42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wrapText="1"/>
    </xf>
    <xf numFmtId="0" fontId="60" fillId="2" borderId="0" xfId="0" applyFont="1" applyFill="1" applyBorder="1" applyAlignment="1">
      <alignment vertical="center"/>
    </xf>
    <xf numFmtId="0" fontId="60" fillId="5" borderId="25" xfId="0" applyFont="1" applyFill="1" applyBorder="1" applyAlignment="1">
      <alignment horizontal="center" vertical="center"/>
    </xf>
    <xf numFmtId="0" fontId="60" fillId="5" borderId="2" xfId="0" applyFont="1" applyFill="1" applyBorder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63" fillId="0" borderId="23" xfId="0" applyFont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65" fillId="0" borderId="23" xfId="0" applyFont="1" applyBorder="1" applyAlignment="1">
      <alignment horizontal="center" vertical="center"/>
    </xf>
    <xf numFmtId="164" fontId="65" fillId="0" borderId="0" xfId="0" applyNumberFormat="1" applyFont="1" applyBorder="1" applyAlignment="1">
      <alignment horizontal="center" vertical="center"/>
    </xf>
    <xf numFmtId="3" fontId="65" fillId="0" borderId="23" xfId="0" applyNumberFormat="1" applyFont="1" applyBorder="1" applyAlignment="1">
      <alignment horizontal="center" vertical="center"/>
    </xf>
    <xf numFmtId="0" fontId="64" fillId="0" borderId="2" xfId="0" applyFont="1" applyBorder="1" applyAlignment="1">
      <alignment vertical="center" wrapText="1"/>
    </xf>
    <xf numFmtId="0" fontId="65" fillId="0" borderId="25" xfId="0" applyFont="1" applyBorder="1" applyAlignment="1">
      <alignment horizontal="center" vertical="center"/>
    </xf>
    <xf numFmtId="164" fontId="65" fillId="0" borderId="2" xfId="0" applyNumberFormat="1" applyFont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66" fillId="0" borderId="0" xfId="0" applyFont="1" applyAlignment="1">
      <alignment vertical="center"/>
    </xf>
    <xf numFmtId="0" fontId="66" fillId="0" borderId="0" xfId="0" applyFont="1" applyBorder="1" applyAlignment="1">
      <alignment vertical="center"/>
    </xf>
    <xf numFmtId="0" fontId="1" fillId="3" borderId="0" xfId="0" applyFont="1" applyFill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center" vertical="center" wrapText="1"/>
    </xf>
    <xf numFmtId="3" fontId="31" fillId="0" borderId="0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0" fontId="38" fillId="0" borderId="6" xfId="0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0" fontId="54" fillId="0" borderId="12" xfId="0" applyFont="1" applyBorder="1" applyAlignment="1">
      <alignment horizontal="left" vertical="center"/>
    </xf>
    <xf numFmtId="0" fontId="48" fillId="0" borderId="2" xfId="0" applyFont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vertical="center"/>
    </xf>
    <xf numFmtId="0" fontId="38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49" fillId="2" borderId="18" xfId="0" applyFont="1" applyFill="1" applyBorder="1" applyAlignment="1">
      <alignment horizontal="center" vertical="center"/>
    </xf>
    <xf numFmtId="0" fontId="49" fillId="2" borderId="12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0" fontId="49" fillId="2" borderId="18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49" fillId="8" borderId="19" xfId="0" applyFont="1" applyFill="1" applyBorder="1" applyAlignment="1">
      <alignment vertical="center"/>
    </xf>
    <xf numFmtId="0" fontId="56" fillId="0" borderId="0" xfId="0" applyFont="1" applyAlignment="1">
      <alignment horizontal="center" vertical="center" wrapText="1"/>
    </xf>
    <xf numFmtId="0" fontId="56" fillId="0" borderId="18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44" fillId="0" borderId="2" xfId="0" applyFont="1" applyBorder="1" applyAlignment="1">
      <alignment horizontal="center" vertical="center" wrapText="1"/>
    </xf>
    <xf numFmtId="0" fontId="60" fillId="2" borderId="20" xfId="0" applyFont="1" applyFill="1" applyBorder="1" applyAlignment="1">
      <alignment horizontal="center" vertical="center"/>
    </xf>
    <xf numFmtId="0" fontId="60" fillId="2" borderId="22" xfId="0" applyFont="1" applyFill="1" applyBorder="1" applyAlignment="1">
      <alignment horizontal="center" vertical="center"/>
    </xf>
    <xf numFmtId="0" fontId="60" fillId="2" borderId="24" xfId="0" applyFont="1" applyFill="1" applyBorder="1" applyAlignment="1">
      <alignment horizontal="center" vertical="center"/>
    </xf>
    <xf numFmtId="0" fontId="60" fillId="2" borderId="21" xfId="0" applyFont="1" applyFill="1" applyBorder="1" applyAlignment="1">
      <alignment horizontal="center" vertical="center"/>
    </xf>
    <xf numFmtId="0" fontId="60" fillId="2" borderId="12" xfId="0" applyFont="1" applyFill="1" applyBorder="1" applyAlignment="1">
      <alignment horizontal="center" vertical="center"/>
    </xf>
    <xf numFmtId="0" fontId="60" fillId="2" borderId="23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center" vertical="center"/>
    </xf>
    <xf numFmtId="0" fontId="61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left"/>
    </xf>
    <xf numFmtId="0" fontId="12" fillId="2" borderId="12" xfId="0" applyFont="1" applyFill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3" fillId="0" borderId="13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left" vertical="center"/>
    </xf>
    <xf numFmtId="0" fontId="45" fillId="0" borderId="12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/>
    </xf>
    <xf numFmtId="0" fontId="37" fillId="2" borderId="3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wrapText="1"/>
    </xf>
    <xf numFmtId="0" fontId="37" fillId="2" borderId="11" xfId="0" applyFont="1" applyFill="1" applyBorder="1" applyAlignment="1">
      <alignment horizontal="center" wrapText="1"/>
    </xf>
    <xf numFmtId="0" fontId="27" fillId="0" borderId="0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1" fillId="2" borderId="6" xfId="0" applyFont="1" applyFill="1" applyBorder="1" applyAlignment="1">
      <alignment horizontal="center"/>
    </xf>
    <xf numFmtId="0" fontId="35" fillId="0" borderId="6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27" fillId="2" borderId="6" xfId="0" applyFont="1" applyFill="1" applyBorder="1" applyAlignment="1">
      <alignment horizontal="center"/>
    </xf>
    <xf numFmtId="0" fontId="42" fillId="0" borderId="12" xfId="0" applyFont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44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7"/>
  <sheetViews>
    <sheetView workbookViewId="0">
      <selection activeCell="C2" sqref="C2:I2"/>
    </sheetView>
  </sheetViews>
  <sheetFormatPr baseColWidth="10" defaultRowHeight="24.75" customHeight="1" x14ac:dyDescent="0.25"/>
  <cols>
    <col min="3" max="3" width="20.140625" customWidth="1"/>
    <col min="4" max="4" width="15.28515625" customWidth="1"/>
    <col min="5" max="5" width="15.140625" customWidth="1"/>
    <col min="6" max="6" width="12.28515625" customWidth="1"/>
    <col min="7" max="7" width="13.42578125" customWidth="1"/>
    <col min="8" max="8" width="13.28515625" customWidth="1"/>
    <col min="9" max="9" width="16.140625" customWidth="1"/>
  </cols>
  <sheetData>
    <row r="2" spans="3:10" ht="24.75" customHeight="1" thickBot="1" x14ac:dyDescent="0.3">
      <c r="C2" s="266" t="s">
        <v>209</v>
      </c>
      <c r="D2" s="266"/>
      <c r="E2" s="266"/>
      <c r="F2" s="266"/>
      <c r="G2" s="266"/>
      <c r="H2" s="266"/>
      <c r="I2" s="266"/>
    </row>
    <row r="3" spans="3:10" ht="24.75" customHeight="1" x14ac:dyDescent="0.25">
      <c r="C3" s="267" t="s">
        <v>118</v>
      </c>
      <c r="D3" s="269" t="s">
        <v>205</v>
      </c>
      <c r="E3" s="269"/>
      <c r="F3" s="269"/>
      <c r="G3" s="269"/>
      <c r="H3" s="269"/>
      <c r="I3" s="269"/>
      <c r="J3" s="1"/>
    </row>
    <row r="4" spans="3:10" ht="24.75" customHeight="1" x14ac:dyDescent="0.25">
      <c r="C4" s="268"/>
      <c r="D4" s="270" t="s">
        <v>8</v>
      </c>
      <c r="E4" s="270"/>
      <c r="F4" s="271" t="s">
        <v>206</v>
      </c>
      <c r="G4" s="271"/>
      <c r="H4" s="271" t="s">
        <v>207</v>
      </c>
      <c r="I4" s="272"/>
      <c r="J4" s="1"/>
    </row>
    <row r="5" spans="3:10" ht="24.75" customHeight="1" thickBot="1" x14ac:dyDescent="0.3">
      <c r="C5" s="268"/>
      <c r="D5" s="159" t="s">
        <v>5</v>
      </c>
      <c r="E5" s="159" t="s">
        <v>6</v>
      </c>
      <c r="F5" s="159" t="s">
        <v>5</v>
      </c>
      <c r="G5" s="159" t="s">
        <v>6</v>
      </c>
      <c r="H5" s="159" t="s">
        <v>5</v>
      </c>
      <c r="I5" s="159" t="s">
        <v>6</v>
      </c>
      <c r="J5" s="1"/>
    </row>
    <row r="6" spans="3:10" ht="24.75" customHeight="1" thickBot="1" x14ac:dyDescent="0.3">
      <c r="C6" s="268"/>
      <c r="D6" s="160">
        <f t="shared" ref="D6:I6" si="0">SUM(D7:D16)</f>
        <v>57408</v>
      </c>
      <c r="E6" s="160">
        <f t="shared" si="0"/>
        <v>99.999999999999986</v>
      </c>
      <c r="F6" s="160">
        <f t="shared" si="0"/>
        <v>32597</v>
      </c>
      <c r="G6" s="161">
        <f t="shared" si="0"/>
        <v>56.781284838350047</v>
      </c>
      <c r="H6" s="160">
        <f t="shared" si="0"/>
        <v>24811</v>
      </c>
      <c r="I6" s="161">
        <f t="shared" si="0"/>
        <v>43.218715161649939</v>
      </c>
      <c r="J6" s="1"/>
    </row>
    <row r="7" spans="3:10" ht="24.75" customHeight="1" thickBot="1" x14ac:dyDescent="0.3">
      <c r="C7" s="162" t="s">
        <v>9</v>
      </c>
      <c r="D7" s="163">
        <f>SUM(H7+F7)</f>
        <v>21051</v>
      </c>
      <c r="E7" s="164">
        <f>(D7/$D$6)*100</f>
        <v>36.669105351170565</v>
      </c>
      <c r="F7" s="165">
        <v>11248</v>
      </c>
      <c r="G7" s="164">
        <f>(F7/$D$6)*100</f>
        <v>19.593088071348941</v>
      </c>
      <c r="H7" s="165">
        <v>9803</v>
      </c>
      <c r="I7" s="164">
        <f>(H7/$D$6)*100</f>
        <v>17.076017279821627</v>
      </c>
    </row>
    <row r="8" spans="3:10" ht="24.75" customHeight="1" thickBot="1" x14ac:dyDescent="0.3">
      <c r="C8" s="162" t="s">
        <v>13</v>
      </c>
      <c r="D8" s="163">
        <f t="shared" ref="D8:D16" si="1">SUM(H8+F8)</f>
        <v>6920</v>
      </c>
      <c r="E8" s="164">
        <f t="shared" ref="E8:E16" si="2">(D8/$D$6)*100</f>
        <v>12.05406911928651</v>
      </c>
      <c r="F8" s="165">
        <v>3919</v>
      </c>
      <c r="G8" s="164">
        <f t="shared" ref="G8:G16" si="3">(F8/$D$6)*100</f>
        <v>6.8265746934225202</v>
      </c>
      <c r="H8" s="165">
        <v>3001</v>
      </c>
      <c r="I8" s="164">
        <f t="shared" ref="I8:I16" si="4">(H8/$D$6)*100</f>
        <v>5.2274944258639913</v>
      </c>
    </row>
    <row r="9" spans="3:10" ht="24.75" customHeight="1" thickBot="1" x14ac:dyDescent="0.3">
      <c r="C9" s="162" t="s">
        <v>20</v>
      </c>
      <c r="D9" s="163">
        <f t="shared" si="1"/>
        <v>3551</v>
      </c>
      <c r="E9" s="164">
        <f t="shared" si="2"/>
        <v>6.1855490523968788</v>
      </c>
      <c r="F9" s="165">
        <v>2033</v>
      </c>
      <c r="G9" s="164">
        <f t="shared" si="3"/>
        <v>3.5413182831661096</v>
      </c>
      <c r="H9" s="165">
        <v>1518</v>
      </c>
      <c r="I9" s="164">
        <f t="shared" si="4"/>
        <v>2.6442307692307692</v>
      </c>
    </row>
    <row r="10" spans="3:10" ht="24.75" customHeight="1" thickBot="1" x14ac:dyDescent="0.3">
      <c r="C10" s="162" t="s">
        <v>24</v>
      </c>
      <c r="D10" s="163">
        <f t="shared" si="1"/>
        <v>6506</v>
      </c>
      <c r="E10" s="164">
        <f t="shared" si="2"/>
        <v>11.332915273132665</v>
      </c>
      <c r="F10" s="165">
        <v>4028</v>
      </c>
      <c r="G10" s="164">
        <f t="shared" si="3"/>
        <v>7.0164437012263106</v>
      </c>
      <c r="H10" s="165">
        <v>2478</v>
      </c>
      <c r="I10" s="164">
        <f t="shared" si="4"/>
        <v>4.3164715719063542</v>
      </c>
    </row>
    <row r="11" spans="3:10" ht="24.75" customHeight="1" thickBot="1" x14ac:dyDescent="0.3">
      <c r="C11" s="162" t="s">
        <v>29</v>
      </c>
      <c r="D11" s="163">
        <f t="shared" si="1"/>
        <v>4317</v>
      </c>
      <c r="E11" s="164">
        <f t="shared" si="2"/>
        <v>7.5198578595317729</v>
      </c>
      <c r="F11" s="165">
        <v>2522</v>
      </c>
      <c r="G11" s="164">
        <f t="shared" si="3"/>
        <v>4.3931159420289854</v>
      </c>
      <c r="H11" s="165">
        <v>1795</v>
      </c>
      <c r="I11" s="164">
        <f t="shared" si="4"/>
        <v>3.1267419175027871</v>
      </c>
    </row>
    <row r="12" spans="3:10" ht="24.75" customHeight="1" thickBot="1" x14ac:dyDescent="0.3">
      <c r="C12" s="162" t="s">
        <v>35</v>
      </c>
      <c r="D12" s="163">
        <f t="shared" si="1"/>
        <v>5066</v>
      </c>
      <c r="E12" s="164">
        <f t="shared" si="2"/>
        <v>8.8245540691192872</v>
      </c>
      <c r="F12" s="165">
        <v>3225</v>
      </c>
      <c r="G12" s="164">
        <f t="shared" si="3"/>
        <v>5.6176839464882944</v>
      </c>
      <c r="H12" s="165">
        <v>1841</v>
      </c>
      <c r="I12" s="164">
        <f t="shared" si="4"/>
        <v>3.2068701226309919</v>
      </c>
    </row>
    <row r="13" spans="3:10" ht="24.75" customHeight="1" thickBot="1" x14ac:dyDescent="0.3">
      <c r="C13" s="162" t="s">
        <v>41</v>
      </c>
      <c r="D13" s="163">
        <f t="shared" si="1"/>
        <v>5407</v>
      </c>
      <c r="E13" s="164">
        <f t="shared" si="2"/>
        <v>9.4185479375696772</v>
      </c>
      <c r="F13" s="165">
        <v>3108</v>
      </c>
      <c r="G13" s="164">
        <f t="shared" si="3"/>
        <v>5.4138795986622075</v>
      </c>
      <c r="H13" s="165">
        <v>2299</v>
      </c>
      <c r="I13" s="164">
        <f t="shared" si="4"/>
        <v>4.0046683389074698</v>
      </c>
    </row>
    <row r="14" spans="3:10" ht="24.75" customHeight="1" thickBot="1" x14ac:dyDescent="0.3">
      <c r="C14" s="162" t="s">
        <v>45</v>
      </c>
      <c r="D14" s="163">
        <f t="shared" si="1"/>
        <v>1248</v>
      </c>
      <c r="E14" s="164">
        <f t="shared" si="2"/>
        <v>2.1739130434782608</v>
      </c>
      <c r="F14" s="165">
        <v>758</v>
      </c>
      <c r="G14" s="164">
        <f t="shared" si="3"/>
        <v>1.3203734671125975</v>
      </c>
      <c r="H14" s="165">
        <v>490</v>
      </c>
      <c r="I14" s="164">
        <f t="shared" si="4"/>
        <v>0.85353957636566335</v>
      </c>
    </row>
    <row r="15" spans="3:10" ht="24.75" customHeight="1" thickBot="1" x14ac:dyDescent="0.3">
      <c r="C15" s="162" t="s">
        <v>50</v>
      </c>
      <c r="D15" s="163">
        <f t="shared" si="1"/>
        <v>1404</v>
      </c>
      <c r="E15" s="164">
        <f t="shared" si="2"/>
        <v>2.4456521739130435</v>
      </c>
      <c r="F15" s="165">
        <v>749</v>
      </c>
      <c r="G15" s="164">
        <f t="shared" si="3"/>
        <v>1.3046962095875141</v>
      </c>
      <c r="H15" s="165">
        <v>655</v>
      </c>
      <c r="I15" s="164">
        <f t="shared" si="4"/>
        <v>1.1409559643255296</v>
      </c>
    </row>
    <row r="16" spans="3:10" ht="24.75" customHeight="1" thickBot="1" x14ac:dyDescent="0.3">
      <c r="C16" s="162" t="s">
        <v>54</v>
      </c>
      <c r="D16" s="163">
        <f t="shared" si="1"/>
        <v>1938</v>
      </c>
      <c r="E16" s="164">
        <f t="shared" si="2"/>
        <v>3.3758361204013374</v>
      </c>
      <c r="F16" s="165">
        <v>1007</v>
      </c>
      <c r="G16" s="164">
        <f t="shared" si="3"/>
        <v>1.7541109253065776</v>
      </c>
      <c r="H16" s="165">
        <v>931</v>
      </c>
      <c r="I16" s="164">
        <f t="shared" si="4"/>
        <v>1.6217251950947604</v>
      </c>
    </row>
    <row r="17" spans="3:9" ht="24.75" customHeight="1" x14ac:dyDescent="0.25">
      <c r="C17" s="265" t="s">
        <v>208</v>
      </c>
      <c r="D17" s="265"/>
      <c r="E17" s="265"/>
      <c r="F17" s="265"/>
      <c r="G17" s="265"/>
      <c r="H17" s="265"/>
      <c r="I17" s="265"/>
    </row>
  </sheetData>
  <mergeCells count="7">
    <mergeCell ref="C17:I17"/>
    <mergeCell ref="C2:I2"/>
    <mergeCell ref="C3:C6"/>
    <mergeCell ref="D3:I3"/>
    <mergeCell ref="D4:E4"/>
    <mergeCell ref="F4:G4"/>
    <mergeCell ref="H4:I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47"/>
  <sheetViews>
    <sheetView workbookViewId="0">
      <selection activeCell="F2" sqref="F2"/>
    </sheetView>
  </sheetViews>
  <sheetFormatPr baseColWidth="10" defaultRowHeight="15" x14ac:dyDescent="0.25"/>
  <cols>
    <col min="4" max="4" width="17.140625" customWidth="1"/>
    <col min="5" max="5" width="25.5703125" customWidth="1"/>
    <col min="6" max="6" width="20.42578125" customWidth="1"/>
    <col min="7" max="7" width="23.42578125" style="31" customWidth="1"/>
  </cols>
  <sheetData>
    <row r="3" spans="4:12" ht="36.75" customHeight="1" thickBot="1" x14ac:dyDescent="0.3">
      <c r="D3" s="329" t="s">
        <v>128</v>
      </c>
      <c r="E3" s="329"/>
      <c r="F3" s="329"/>
      <c r="G3" s="329"/>
    </row>
    <row r="4" spans="4:12" x14ac:dyDescent="0.25">
      <c r="D4" s="331" t="s">
        <v>118</v>
      </c>
      <c r="E4" s="331" t="s">
        <v>0</v>
      </c>
      <c r="F4" s="328" t="s">
        <v>119</v>
      </c>
      <c r="G4" s="328"/>
    </row>
    <row r="5" spans="4:12" ht="15.75" thickBot="1" x14ac:dyDescent="0.3">
      <c r="D5" s="332"/>
      <c r="E5" s="332"/>
      <c r="F5" s="56" t="s">
        <v>5</v>
      </c>
      <c r="G5" s="56" t="s">
        <v>6</v>
      </c>
    </row>
    <row r="6" spans="4:12" ht="15.75" thickBot="1" x14ac:dyDescent="0.3">
      <c r="D6" s="330" t="s">
        <v>8</v>
      </c>
      <c r="E6" s="330"/>
      <c r="F6" s="57">
        <f t="shared" ref="F6:G6" si="0">SUM(F7:F46)</f>
        <v>963</v>
      </c>
      <c r="G6" s="58">
        <f t="shared" si="0"/>
        <v>100.00000000000001</v>
      </c>
    </row>
    <row r="7" spans="4:12" x14ac:dyDescent="0.25">
      <c r="D7" s="325" t="s">
        <v>9</v>
      </c>
      <c r="E7" s="59" t="s">
        <v>120</v>
      </c>
      <c r="F7" s="60">
        <v>643</v>
      </c>
      <c r="G7" s="61">
        <f>(F7/$F$6)*100</f>
        <v>66.770508826583594</v>
      </c>
    </row>
    <row r="8" spans="4:12" x14ac:dyDescent="0.25">
      <c r="D8" s="325"/>
      <c r="E8" s="62" t="s">
        <v>121</v>
      </c>
      <c r="F8" s="63">
        <v>33</v>
      </c>
      <c r="G8" s="61">
        <f t="shared" ref="G8:G46" si="1">(F8/$F$6)*100</f>
        <v>3.4267912772585665</v>
      </c>
    </row>
    <row r="9" spans="4:12" ht="15.75" thickBot="1" x14ac:dyDescent="0.3">
      <c r="D9" s="326"/>
      <c r="E9" s="64" t="s">
        <v>12</v>
      </c>
      <c r="F9" s="65">
        <v>41</v>
      </c>
      <c r="G9" s="66">
        <f t="shared" si="1"/>
        <v>4.2575285565939769</v>
      </c>
    </row>
    <row r="10" spans="4:12" x14ac:dyDescent="0.25">
      <c r="D10" s="324" t="s">
        <v>13</v>
      </c>
      <c r="E10" s="67" t="s">
        <v>14</v>
      </c>
      <c r="F10" s="68">
        <v>0</v>
      </c>
      <c r="G10" s="61">
        <f t="shared" si="1"/>
        <v>0</v>
      </c>
    </row>
    <row r="11" spans="4:12" x14ac:dyDescent="0.25">
      <c r="D11" s="325"/>
      <c r="E11" s="69" t="s">
        <v>122</v>
      </c>
      <c r="F11" s="60">
        <v>0</v>
      </c>
      <c r="G11" s="61">
        <f t="shared" si="1"/>
        <v>0</v>
      </c>
    </row>
    <row r="12" spans="4:12" x14ac:dyDescent="0.25">
      <c r="D12" s="325"/>
      <c r="E12" s="69" t="s">
        <v>18</v>
      </c>
      <c r="F12" s="60">
        <v>0</v>
      </c>
      <c r="G12" s="61">
        <f t="shared" si="1"/>
        <v>0</v>
      </c>
    </row>
    <row r="13" spans="4:12" x14ac:dyDescent="0.25">
      <c r="D13" s="325"/>
      <c r="E13" s="69" t="s">
        <v>16</v>
      </c>
      <c r="F13" s="60">
        <v>0</v>
      </c>
      <c r="G13" s="61">
        <f t="shared" si="1"/>
        <v>0</v>
      </c>
    </row>
    <row r="14" spans="4:12" x14ac:dyDescent="0.25">
      <c r="D14" s="325"/>
      <c r="E14" s="69" t="s">
        <v>17</v>
      </c>
      <c r="F14" s="60">
        <v>0</v>
      </c>
      <c r="G14" s="61">
        <f t="shared" si="1"/>
        <v>0</v>
      </c>
    </row>
    <row r="15" spans="4:12" ht="15.75" thickBot="1" x14ac:dyDescent="0.3">
      <c r="D15" s="326"/>
      <c r="E15" s="70" t="s">
        <v>19</v>
      </c>
      <c r="F15" s="71">
        <v>0</v>
      </c>
      <c r="G15" s="66">
        <f t="shared" si="1"/>
        <v>0</v>
      </c>
    </row>
    <row r="16" spans="4:12" x14ac:dyDescent="0.25">
      <c r="D16" s="324" t="s">
        <v>20</v>
      </c>
      <c r="E16" s="67" t="s">
        <v>21</v>
      </c>
      <c r="F16" s="68">
        <v>0</v>
      </c>
      <c r="G16" s="61">
        <f t="shared" si="1"/>
        <v>0</v>
      </c>
      <c r="L16" t="s">
        <v>129</v>
      </c>
    </row>
    <row r="17" spans="4:7" x14ac:dyDescent="0.25">
      <c r="D17" s="325"/>
      <c r="E17" s="69" t="s">
        <v>22</v>
      </c>
      <c r="F17" s="60">
        <v>24</v>
      </c>
      <c r="G17" s="61">
        <f t="shared" si="1"/>
        <v>2.4922118380062304</v>
      </c>
    </row>
    <row r="18" spans="4:7" ht="15.75" thickBot="1" x14ac:dyDescent="0.3">
      <c r="D18" s="326"/>
      <c r="E18" s="70" t="s">
        <v>23</v>
      </c>
      <c r="F18" s="71">
        <v>0</v>
      </c>
      <c r="G18" s="66">
        <f t="shared" si="1"/>
        <v>0</v>
      </c>
    </row>
    <row r="19" spans="4:7" x14ac:dyDescent="0.25">
      <c r="D19" s="324" t="s">
        <v>24</v>
      </c>
      <c r="E19" s="67" t="s">
        <v>25</v>
      </c>
      <c r="F19" s="68">
        <v>0</v>
      </c>
      <c r="G19" s="61">
        <f t="shared" si="1"/>
        <v>0</v>
      </c>
    </row>
    <row r="20" spans="4:7" x14ac:dyDescent="0.25">
      <c r="D20" s="325"/>
      <c r="E20" s="69" t="s">
        <v>26</v>
      </c>
      <c r="F20" s="60">
        <v>0</v>
      </c>
      <c r="G20" s="61">
        <f t="shared" si="1"/>
        <v>0</v>
      </c>
    </row>
    <row r="21" spans="4:7" x14ac:dyDescent="0.25">
      <c r="D21" s="325"/>
      <c r="E21" s="69" t="s">
        <v>27</v>
      </c>
      <c r="F21" s="60">
        <v>0</v>
      </c>
      <c r="G21" s="61">
        <f t="shared" si="1"/>
        <v>0</v>
      </c>
    </row>
    <row r="22" spans="4:7" ht="15.75" thickBot="1" x14ac:dyDescent="0.3">
      <c r="D22" s="326"/>
      <c r="E22" s="70" t="s">
        <v>28</v>
      </c>
      <c r="F22" s="71">
        <v>1</v>
      </c>
      <c r="G22" s="66">
        <f t="shared" si="1"/>
        <v>0.10384215991692627</v>
      </c>
    </row>
    <row r="23" spans="4:7" x14ac:dyDescent="0.25">
      <c r="D23" s="324" t="s">
        <v>123</v>
      </c>
      <c r="E23" s="67" t="s">
        <v>30</v>
      </c>
      <c r="F23" s="68">
        <v>0</v>
      </c>
      <c r="G23" s="61">
        <f t="shared" si="1"/>
        <v>0</v>
      </c>
    </row>
    <row r="24" spans="4:7" x14ac:dyDescent="0.25">
      <c r="D24" s="325"/>
      <c r="E24" s="69" t="s">
        <v>31</v>
      </c>
      <c r="F24" s="60">
        <v>0</v>
      </c>
      <c r="G24" s="61">
        <f t="shared" si="1"/>
        <v>0</v>
      </c>
    </row>
    <row r="25" spans="4:7" x14ac:dyDescent="0.25">
      <c r="D25" s="325"/>
      <c r="E25" s="69" t="s">
        <v>32</v>
      </c>
      <c r="F25" s="60">
        <v>0</v>
      </c>
      <c r="G25" s="61">
        <f t="shared" si="1"/>
        <v>0</v>
      </c>
    </row>
    <row r="26" spans="4:7" x14ac:dyDescent="0.25">
      <c r="D26" s="325"/>
      <c r="E26" s="69" t="s">
        <v>33</v>
      </c>
      <c r="F26" s="60">
        <v>0</v>
      </c>
      <c r="G26" s="61">
        <f t="shared" si="1"/>
        <v>0</v>
      </c>
    </row>
    <row r="27" spans="4:7" ht="15.75" thickBot="1" x14ac:dyDescent="0.3">
      <c r="D27" s="326"/>
      <c r="E27" s="70" t="s">
        <v>34</v>
      </c>
      <c r="F27" s="71">
        <v>0</v>
      </c>
      <c r="G27" s="66">
        <f t="shared" si="1"/>
        <v>0</v>
      </c>
    </row>
    <row r="28" spans="4:7" x14ac:dyDescent="0.25">
      <c r="D28" s="324" t="s">
        <v>35</v>
      </c>
      <c r="E28" s="67" t="s">
        <v>36</v>
      </c>
      <c r="F28" s="68">
        <v>0</v>
      </c>
      <c r="G28" s="61">
        <f t="shared" si="1"/>
        <v>0</v>
      </c>
    </row>
    <row r="29" spans="4:7" ht="15.75" customHeight="1" x14ac:dyDescent="0.25">
      <c r="D29" s="325"/>
      <c r="E29" s="69" t="s">
        <v>37</v>
      </c>
      <c r="F29" s="60">
        <v>21</v>
      </c>
      <c r="G29" s="61">
        <f t="shared" si="1"/>
        <v>2.1806853582554515</v>
      </c>
    </row>
    <row r="30" spans="4:7" ht="16.5" customHeight="1" x14ac:dyDescent="0.25">
      <c r="D30" s="325"/>
      <c r="E30" s="69" t="s">
        <v>124</v>
      </c>
      <c r="F30" s="60">
        <v>0</v>
      </c>
      <c r="G30" s="61">
        <f t="shared" si="1"/>
        <v>0</v>
      </c>
    </row>
    <row r="31" spans="4:7" x14ac:dyDescent="0.25">
      <c r="D31" s="325"/>
      <c r="E31" s="69" t="s">
        <v>39</v>
      </c>
      <c r="F31" s="60">
        <v>11</v>
      </c>
      <c r="G31" s="61">
        <f t="shared" si="1"/>
        <v>1.142263759086189</v>
      </c>
    </row>
    <row r="32" spans="4:7" ht="15.75" thickBot="1" x14ac:dyDescent="0.3">
      <c r="D32" s="326"/>
      <c r="E32" s="70" t="s">
        <v>125</v>
      </c>
      <c r="F32" s="71">
        <v>0</v>
      </c>
      <c r="G32" s="66">
        <f t="shared" si="1"/>
        <v>0</v>
      </c>
    </row>
    <row r="33" spans="4:7" ht="19.5" customHeight="1" x14ac:dyDescent="0.25">
      <c r="D33" s="324" t="s">
        <v>41</v>
      </c>
      <c r="E33" s="67" t="s">
        <v>42</v>
      </c>
      <c r="F33" s="72">
        <v>2</v>
      </c>
      <c r="G33" s="73">
        <f t="shared" si="1"/>
        <v>0.20768431983385255</v>
      </c>
    </row>
    <row r="34" spans="4:7" ht="15.75" customHeight="1" x14ac:dyDescent="0.25">
      <c r="D34" s="325"/>
      <c r="E34" s="69" t="s">
        <v>43</v>
      </c>
      <c r="F34" s="63">
        <v>8</v>
      </c>
      <c r="G34" s="73">
        <f t="shared" si="1"/>
        <v>0.83073727933541019</v>
      </c>
    </row>
    <row r="35" spans="4:7" ht="15.75" thickBot="1" x14ac:dyDescent="0.3">
      <c r="D35" s="326"/>
      <c r="E35" s="70" t="s">
        <v>44</v>
      </c>
      <c r="F35" s="65">
        <v>176</v>
      </c>
      <c r="G35" s="74">
        <f t="shared" si="1"/>
        <v>18.276220145379025</v>
      </c>
    </row>
    <row r="36" spans="4:7" ht="17.25" customHeight="1" x14ac:dyDescent="0.25">
      <c r="D36" s="324" t="s">
        <v>45</v>
      </c>
      <c r="E36" s="67" t="s">
        <v>46</v>
      </c>
      <c r="F36" s="72">
        <v>2</v>
      </c>
      <c r="G36" s="73">
        <f t="shared" si="1"/>
        <v>0.20768431983385255</v>
      </c>
    </row>
    <row r="37" spans="4:7" x14ac:dyDescent="0.25">
      <c r="D37" s="325"/>
      <c r="E37" s="69" t="s">
        <v>47</v>
      </c>
      <c r="F37" s="60">
        <v>0</v>
      </c>
      <c r="G37" s="61">
        <f t="shared" si="1"/>
        <v>0</v>
      </c>
    </row>
    <row r="38" spans="4:7" x14ac:dyDescent="0.25">
      <c r="D38" s="325"/>
      <c r="E38" s="69" t="s">
        <v>48</v>
      </c>
      <c r="F38" s="60">
        <v>0</v>
      </c>
      <c r="G38" s="61">
        <f t="shared" si="1"/>
        <v>0</v>
      </c>
    </row>
    <row r="39" spans="4:7" ht="15.75" thickBot="1" x14ac:dyDescent="0.3">
      <c r="D39" s="326"/>
      <c r="E39" s="70" t="s">
        <v>49</v>
      </c>
      <c r="F39" s="71">
        <v>0</v>
      </c>
      <c r="G39" s="66">
        <f t="shared" si="1"/>
        <v>0</v>
      </c>
    </row>
    <row r="40" spans="4:7" x14ac:dyDescent="0.25">
      <c r="D40" s="324" t="s">
        <v>50</v>
      </c>
      <c r="E40" s="67" t="s">
        <v>51</v>
      </c>
      <c r="F40" s="68">
        <v>0</v>
      </c>
      <c r="G40" s="61">
        <f t="shared" si="1"/>
        <v>0</v>
      </c>
    </row>
    <row r="41" spans="4:7" x14ac:dyDescent="0.25">
      <c r="D41" s="325"/>
      <c r="E41" s="69" t="s">
        <v>52</v>
      </c>
      <c r="F41" s="60">
        <v>0</v>
      </c>
      <c r="G41" s="61">
        <f t="shared" si="1"/>
        <v>0</v>
      </c>
    </row>
    <row r="42" spans="4:7" ht="15.75" thickBot="1" x14ac:dyDescent="0.3">
      <c r="D42" s="326"/>
      <c r="E42" s="70" t="s">
        <v>126</v>
      </c>
      <c r="F42" s="71">
        <v>0</v>
      </c>
      <c r="G42" s="66">
        <f t="shared" si="1"/>
        <v>0</v>
      </c>
    </row>
    <row r="43" spans="4:7" x14ac:dyDescent="0.25">
      <c r="D43" s="324" t="s">
        <v>54</v>
      </c>
      <c r="E43" s="67" t="s">
        <v>55</v>
      </c>
      <c r="F43" s="68">
        <v>0</v>
      </c>
      <c r="G43" s="61">
        <f t="shared" si="1"/>
        <v>0</v>
      </c>
    </row>
    <row r="44" spans="4:7" x14ac:dyDescent="0.25">
      <c r="D44" s="325"/>
      <c r="E44" s="69" t="s">
        <v>56</v>
      </c>
      <c r="F44" s="60">
        <v>0</v>
      </c>
      <c r="G44" s="61">
        <f t="shared" si="1"/>
        <v>0</v>
      </c>
    </row>
    <row r="45" spans="4:7" x14ac:dyDescent="0.25">
      <c r="D45" s="325"/>
      <c r="E45" s="69" t="s">
        <v>57</v>
      </c>
      <c r="F45" s="60">
        <v>0</v>
      </c>
      <c r="G45" s="61">
        <f t="shared" si="1"/>
        <v>0</v>
      </c>
    </row>
    <row r="46" spans="4:7" ht="15.75" thickBot="1" x14ac:dyDescent="0.3">
      <c r="D46" s="326"/>
      <c r="E46" s="70" t="s">
        <v>58</v>
      </c>
      <c r="F46" s="71">
        <v>1</v>
      </c>
      <c r="G46" s="66">
        <f t="shared" si="1"/>
        <v>0.10384215991692627</v>
      </c>
    </row>
    <row r="47" spans="4:7" ht="15.75" x14ac:dyDescent="0.3">
      <c r="D47" s="327" t="s">
        <v>127</v>
      </c>
      <c r="E47" s="327"/>
      <c r="F47" s="327"/>
      <c r="G47" s="327"/>
    </row>
  </sheetData>
  <mergeCells count="16">
    <mergeCell ref="F4:G4"/>
    <mergeCell ref="D3:G3"/>
    <mergeCell ref="D6:E6"/>
    <mergeCell ref="D7:D9"/>
    <mergeCell ref="D10:D15"/>
    <mergeCell ref="D4:D5"/>
    <mergeCell ref="E4:E5"/>
    <mergeCell ref="D40:D42"/>
    <mergeCell ref="D43:D46"/>
    <mergeCell ref="D47:G47"/>
    <mergeCell ref="D16:D18"/>
    <mergeCell ref="D19:D22"/>
    <mergeCell ref="D23:D27"/>
    <mergeCell ref="D28:D32"/>
    <mergeCell ref="D33:D35"/>
    <mergeCell ref="D36:D39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47"/>
  <sheetViews>
    <sheetView workbookViewId="0">
      <selection activeCell="L32" sqref="L32"/>
    </sheetView>
  </sheetViews>
  <sheetFormatPr baseColWidth="10" defaultRowHeight="15" x14ac:dyDescent="0.25"/>
  <cols>
    <col min="3" max="3" width="18.140625" customWidth="1"/>
    <col min="4" max="4" width="24.28515625" customWidth="1"/>
    <col min="5" max="5" width="15.5703125" customWidth="1"/>
    <col min="6" max="6" width="16.140625" customWidth="1"/>
    <col min="7" max="7" width="15.140625" customWidth="1"/>
    <col min="8" max="8" width="14.28515625" customWidth="1"/>
  </cols>
  <sheetData>
    <row r="2" spans="3:8" ht="41.25" customHeight="1" thickBot="1" x14ac:dyDescent="0.3">
      <c r="C2" s="340" t="s">
        <v>203</v>
      </c>
      <c r="D2" s="340"/>
      <c r="E2" s="340"/>
      <c r="F2" s="340"/>
      <c r="G2" s="340"/>
      <c r="H2" s="340"/>
    </row>
    <row r="3" spans="3:8" ht="15" customHeight="1" x14ac:dyDescent="0.25">
      <c r="C3" s="338" t="s">
        <v>201</v>
      </c>
      <c r="D3" s="338" t="s">
        <v>0</v>
      </c>
      <c r="E3" s="298" t="s">
        <v>202</v>
      </c>
      <c r="F3" s="298"/>
      <c r="G3" s="339" t="s">
        <v>1</v>
      </c>
      <c r="H3" s="339"/>
    </row>
    <row r="4" spans="3:8" ht="15.75" thickBot="1" x14ac:dyDescent="0.3">
      <c r="C4" s="338"/>
      <c r="D4" s="338"/>
      <c r="E4" s="299"/>
      <c r="F4" s="299"/>
      <c r="G4" s="138" t="s">
        <v>4</v>
      </c>
      <c r="H4" s="139" t="s">
        <v>3</v>
      </c>
    </row>
    <row r="5" spans="3:8" ht="17.25" customHeight="1" thickBot="1" x14ac:dyDescent="0.3">
      <c r="C5" s="321"/>
      <c r="D5" s="321"/>
      <c r="E5" s="140" t="s">
        <v>5</v>
      </c>
      <c r="F5" s="140" t="s">
        <v>6</v>
      </c>
      <c r="G5" s="140" t="s">
        <v>5</v>
      </c>
      <c r="H5" s="140" t="s">
        <v>5</v>
      </c>
    </row>
    <row r="6" spans="3:8" ht="17.25" customHeight="1" thickBot="1" x14ac:dyDescent="0.3">
      <c r="C6" s="337" t="s">
        <v>8</v>
      </c>
      <c r="D6" s="337"/>
      <c r="E6" s="155">
        <f>SUM(E7:E46)</f>
        <v>852</v>
      </c>
      <c r="F6" s="155">
        <f>SUM(F7:F46)</f>
        <v>100</v>
      </c>
      <c r="G6" s="155">
        <f>SUM(G7:G46)</f>
        <v>82610</v>
      </c>
      <c r="H6" s="155">
        <f>SUM(H7:H46)</f>
        <v>32386</v>
      </c>
    </row>
    <row r="7" spans="3:8" ht="19.5" customHeight="1" x14ac:dyDescent="0.25">
      <c r="C7" s="335" t="s">
        <v>9</v>
      </c>
      <c r="D7" s="158" t="s">
        <v>120</v>
      </c>
      <c r="E7" s="141">
        <v>59</v>
      </c>
      <c r="F7" s="142">
        <f>(E7/$E$6)*100</f>
        <v>6.924882629107981</v>
      </c>
      <c r="G7" s="143">
        <v>9256</v>
      </c>
      <c r="H7" s="144">
        <v>5722</v>
      </c>
    </row>
    <row r="8" spans="3:8" ht="17.25" customHeight="1" x14ac:dyDescent="0.25">
      <c r="C8" s="335"/>
      <c r="D8" s="145" t="s">
        <v>121</v>
      </c>
      <c r="E8" s="146">
        <v>38</v>
      </c>
      <c r="F8" s="142">
        <f t="shared" ref="F8:F46" si="0">(E8/$E$6)*100</f>
        <v>4.460093896713615</v>
      </c>
      <c r="G8" s="147">
        <v>3374</v>
      </c>
      <c r="H8" s="147">
        <v>3211</v>
      </c>
    </row>
    <row r="9" spans="3:8" ht="16.5" customHeight="1" thickBot="1" x14ac:dyDescent="0.3">
      <c r="C9" s="336"/>
      <c r="D9" s="148" t="s">
        <v>12</v>
      </c>
      <c r="E9" s="149">
        <v>18</v>
      </c>
      <c r="F9" s="150">
        <f t="shared" si="0"/>
        <v>2.112676056338028</v>
      </c>
      <c r="G9" s="151">
        <v>2118</v>
      </c>
      <c r="H9" s="149">
        <v>596</v>
      </c>
    </row>
    <row r="10" spans="3:8" ht="19.5" customHeight="1" x14ac:dyDescent="0.25">
      <c r="C10" s="334" t="s">
        <v>13</v>
      </c>
      <c r="D10" s="152" t="s">
        <v>14</v>
      </c>
      <c r="E10" s="146">
        <v>0</v>
      </c>
      <c r="F10" s="156">
        <f t="shared" si="0"/>
        <v>0</v>
      </c>
      <c r="G10" s="146">
        <v>0</v>
      </c>
      <c r="H10" s="146">
        <v>0</v>
      </c>
    </row>
    <row r="11" spans="3:8" ht="18.75" customHeight="1" x14ac:dyDescent="0.25">
      <c r="C11" s="335"/>
      <c r="D11" s="145" t="s">
        <v>122</v>
      </c>
      <c r="E11" s="146">
        <v>21</v>
      </c>
      <c r="F11" s="156">
        <f t="shared" si="0"/>
        <v>2.464788732394366</v>
      </c>
      <c r="G11" s="146">
        <v>43</v>
      </c>
      <c r="H11" s="146">
        <v>152</v>
      </c>
    </row>
    <row r="12" spans="3:8" ht="16.5" customHeight="1" x14ac:dyDescent="0.25">
      <c r="C12" s="335"/>
      <c r="D12" s="145" t="s">
        <v>18</v>
      </c>
      <c r="E12" s="146">
        <v>1</v>
      </c>
      <c r="F12" s="156">
        <f t="shared" si="0"/>
        <v>0.11737089201877934</v>
      </c>
      <c r="G12" s="146">
        <v>12</v>
      </c>
      <c r="H12" s="146">
        <v>3</v>
      </c>
    </row>
    <row r="13" spans="3:8" ht="16.5" customHeight="1" x14ac:dyDescent="0.25">
      <c r="C13" s="335"/>
      <c r="D13" s="153" t="s">
        <v>16</v>
      </c>
      <c r="E13" s="146">
        <v>59</v>
      </c>
      <c r="F13" s="156">
        <f t="shared" si="0"/>
        <v>6.924882629107981</v>
      </c>
      <c r="G13" s="147">
        <v>6743</v>
      </c>
      <c r="H13" s="147">
        <v>4789</v>
      </c>
    </row>
    <row r="14" spans="3:8" ht="18" customHeight="1" x14ac:dyDescent="0.25">
      <c r="C14" s="335"/>
      <c r="D14" s="145" t="s">
        <v>17</v>
      </c>
      <c r="E14" s="146">
        <v>1</v>
      </c>
      <c r="F14" s="156">
        <f t="shared" si="0"/>
        <v>0.11737089201877934</v>
      </c>
      <c r="G14" s="146">
        <v>22</v>
      </c>
      <c r="H14" s="146">
        <v>4</v>
      </c>
    </row>
    <row r="15" spans="3:8" ht="20.25" customHeight="1" thickBot="1" x14ac:dyDescent="0.3">
      <c r="C15" s="336"/>
      <c r="D15" s="148" t="s">
        <v>19</v>
      </c>
      <c r="E15" s="149">
        <v>0</v>
      </c>
      <c r="F15" s="157">
        <f t="shared" si="0"/>
        <v>0</v>
      </c>
      <c r="G15" s="149">
        <v>0</v>
      </c>
      <c r="H15" s="149">
        <v>0</v>
      </c>
    </row>
    <row r="16" spans="3:8" ht="18" customHeight="1" x14ac:dyDescent="0.25">
      <c r="C16" s="334" t="s">
        <v>20</v>
      </c>
      <c r="D16" s="152" t="s">
        <v>21</v>
      </c>
      <c r="E16" s="146">
        <v>0</v>
      </c>
      <c r="F16" s="142">
        <f t="shared" si="0"/>
        <v>0</v>
      </c>
      <c r="G16" s="235">
        <v>0</v>
      </c>
      <c r="H16" s="235">
        <v>0</v>
      </c>
    </row>
    <row r="17" spans="3:8" ht="19.5" customHeight="1" x14ac:dyDescent="0.25">
      <c r="C17" s="335"/>
      <c r="D17" s="145" t="s">
        <v>22</v>
      </c>
      <c r="E17" s="146">
        <v>34</v>
      </c>
      <c r="F17" s="156">
        <f t="shared" si="0"/>
        <v>3.9906103286384975</v>
      </c>
      <c r="G17" s="146">
        <v>170</v>
      </c>
      <c r="H17" s="146">
        <v>177</v>
      </c>
    </row>
    <row r="18" spans="3:8" ht="16.5" customHeight="1" thickBot="1" x14ac:dyDescent="0.3">
      <c r="C18" s="336"/>
      <c r="D18" s="148" t="s">
        <v>23</v>
      </c>
      <c r="E18" s="149">
        <v>15</v>
      </c>
      <c r="F18" s="157">
        <f t="shared" si="0"/>
        <v>1.7605633802816902</v>
      </c>
      <c r="G18" s="149">
        <v>5507</v>
      </c>
      <c r="H18" s="149">
        <v>1667</v>
      </c>
    </row>
    <row r="19" spans="3:8" ht="18.75" customHeight="1" x14ac:dyDescent="0.25">
      <c r="C19" s="334" t="s">
        <v>24</v>
      </c>
      <c r="D19" s="152" t="s">
        <v>25</v>
      </c>
      <c r="E19" s="146">
        <v>73</v>
      </c>
      <c r="F19" s="156">
        <f t="shared" si="0"/>
        <v>8.568075117370892</v>
      </c>
      <c r="G19" s="147">
        <v>19666</v>
      </c>
      <c r="H19" s="146">
        <v>2112</v>
      </c>
    </row>
    <row r="20" spans="3:8" ht="15.75" customHeight="1" x14ac:dyDescent="0.25">
      <c r="C20" s="335"/>
      <c r="D20" s="145" t="s">
        <v>26</v>
      </c>
      <c r="E20" s="146">
        <v>46</v>
      </c>
      <c r="F20" s="156">
        <f t="shared" si="0"/>
        <v>5.39906103286385</v>
      </c>
      <c r="G20" s="146">
        <v>2067</v>
      </c>
      <c r="H20" s="146">
        <v>163</v>
      </c>
    </row>
    <row r="21" spans="3:8" ht="20.25" customHeight="1" x14ac:dyDescent="0.25">
      <c r="C21" s="335"/>
      <c r="D21" s="145" t="s">
        <v>27</v>
      </c>
      <c r="E21" s="146">
        <v>35</v>
      </c>
      <c r="F21" s="156">
        <f t="shared" si="0"/>
        <v>4.107981220657277</v>
      </c>
      <c r="G21" s="146">
        <v>1675</v>
      </c>
      <c r="H21" s="146">
        <v>437</v>
      </c>
    </row>
    <row r="22" spans="3:8" ht="20.25" customHeight="1" thickBot="1" x14ac:dyDescent="0.3">
      <c r="C22" s="336"/>
      <c r="D22" s="148" t="s">
        <v>28</v>
      </c>
      <c r="E22" s="149">
        <v>0</v>
      </c>
      <c r="F22" s="157">
        <f t="shared" si="0"/>
        <v>0</v>
      </c>
      <c r="G22" s="149">
        <v>0</v>
      </c>
      <c r="H22" s="149">
        <v>0</v>
      </c>
    </row>
    <row r="23" spans="3:8" ht="30" x14ac:dyDescent="0.25">
      <c r="C23" s="334" t="s">
        <v>123</v>
      </c>
      <c r="D23" s="152" t="s">
        <v>30</v>
      </c>
      <c r="E23" s="146">
        <v>11</v>
      </c>
      <c r="F23" s="156">
        <f t="shared" si="0"/>
        <v>1.2910798122065728</v>
      </c>
      <c r="G23" s="146">
        <v>408</v>
      </c>
      <c r="H23" s="146">
        <v>207</v>
      </c>
    </row>
    <row r="24" spans="3:8" ht="30" x14ac:dyDescent="0.25">
      <c r="C24" s="335"/>
      <c r="D24" s="145" t="s">
        <v>31</v>
      </c>
      <c r="E24" s="146">
        <v>20</v>
      </c>
      <c r="F24" s="156">
        <f t="shared" si="0"/>
        <v>2.3474178403755865</v>
      </c>
      <c r="G24" s="146">
        <v>317</v>
      </c>
      <c r="H24" s="146">
        <v>176</v>
      </c>
    </row>
    <row r="25" spans="3:8" ht="30" x14ac:dyDescent="0.25">
      <c r="C25" s="335"/>
      <c r="D25" s="145" t="s">
        <v>32</v>
      </c>
      <c r="E25" s="146">
        <v>9</v>
      </c>
      <c r="F25" s="156">
        <f t="shared" si="0"/>
        <v>1.056338028169014</v>
      </c>
      <c r="G25" s="146">
        <v>126</v>
      </c>
      <c r="H25" s="146">
        <v>11</v>
      </c>
    </row>
    <row r="26" spans="3:8" ht="19.5" customHeight="1" x14ac:dyDescent="0.25">
      <c r="C26" s="335"/>
      <c r="D26" s="145" t="s">
        <v>33</v>
      </c>
      <c r="E26" s="146">
        <v>0</v>
      </c>
      <c r="F26" s="156">
        <f t="shared" si="0"/>
        <v>0</v>
      </c>
      <c r="G26" s="146">
        <v>0</v>
      </c>
      <c r="H26" s="146">
        <v>0</v>
      </c>
    </row>
    <row r="27" spans="3:8" ht="15.75" thickBot="1" x14ac:dyDescent="0.3">
      <c r="C27" s="336"/>
      <c r="D27" s="148" t="s">
        <v>34</v>
      </c>
      <c r="E27" s="149">
        <v>2</v>
      </c>
      <c r="F27" s="157">
        <f t="shared" si="0"/>
        <v>0.23474178403755869</v>
      </c>
      <c r="G27" s="149">
        <v>64</v>
      </c>
      <c r="H27" s="149">
        <v>7</v>
      </c>
    </row>
    <row r="28" spans="3:8" ht="21.75" customHeight="1" x14ac:dyDescent="0.25">
      <c r="C28" s="334" t="s">
        <v>35</v>
      </c>
      <c r="D28" s="152" t="s">
        <v>36</v>
      </c>
      <c r="E28" s="234">
        <v>5</v>
      </c>
      <c r="F28" s="156">
        <f t="shared" si="0"/>
        <v>0.58685446009389663</v>
      </c>
      <c r="G28" s="234">
        <v>421</v>
      </c>
      <c r="H28" s="234">
        <v>100</v>
      </c>
    </row>
    <row r="29" spans="3:8" ht="18.75" customHeight="1" x14ac:dyDescent="0.25">
      <c r="C29" s="335"/>
      <c r="D29" s="153" t="s">
        <v>37</v>
      </c>
      <c r="E29" s="146">
        <v>21</v>
      </c>
      <c r="F29" s="156">
        <f t="shared" si="0"/>
        <v>2.464788732394366</v>
      </c>
      <c r="G29" s="146">
        <v>218</v>
      </c>
      <c r="H29" s="146">
        <v>168</v>
      </c>
    </row>
    <row r="30" spans="3:8" ht="18" customHeight="1" x14ac:dyDescent="0.25">
      <c r="C30" s="335"/>
      <c r="D30" s="153" t="s">
        <v>124</v>
      </c>
      <c r="E30" s="146">
        <v>27</v>
      </c>
      <c r="F30" s="156">
        <f t="shared" si="0"/>
        <v>3.169014084507042</v>
      </c>
      <c r="G30" s="146">
        <v>329</v>
      </c>
      <c r="H30" s="146">
        <v>49</v>
      </c>
    </row>
    <row r="31" spans="3:8" ht="19.5" customHeight="1" x14ac:dyDescent="0.25">
      <c r="C31" s="335"/>
      <c r="D31" s="153" t="s">
        <v>39</v>
      </c>
      <c r="E31" s="146">
        <v>52</v>
      </c>
      <c r="F31" s="156">
        <f t="shared" si="0"/>
        <v>6.103286384976526</v>
      </c>
      <c r="G31" s="146">
        <v>2543</v>
      </c>
      <c r="H31" s="146">
        <v>481</v>
      </c>
    </row>
    <row r="32" spans="3:8" ht="20.25" customHeight="1" thickBot="1" x14ac:dyDescent="0.3">
      <c r="C32" s="336"/>
      <c r="D32" s="154" t="s">
        <v>125</v>
      </c>
      <c r="E32" s="149">
        <v>32</v>
      </c>
      <c r="F32" s="157">
        <f t="shared" si="0"/>
        <v>3.755868544600939</v>
      </c>
      <c r="G32" s="149">
        <v>861</v>
      </c>
      <c r="H32" s="149">
        <v>145</v>
      </c>
    </row>
    <row r="33" spans="3:9" ht="19.5" customHeight="1" x14ac:dyDescent="0.25">
      <c r="C33" s="334" t="s">
        <v>41</v>
      </c>
      <c r="D33" s="152" t="s">
        <v>42</v>
      </c>
      <c r="E33" s="146">
        <v>38</v>
      </c>
      <c r="F33" s="156">
        <f t="shared" si="0"/>
        <v>4.460093896713615</v>
      </c>
      <c r="G33" s="146">
        <v>653</v>
      </c>
      <c r="H33" s="146">
        <v>839</v>
      </c>
    </row>
    <row r="34" spans="3:9" ht="17.25" customHeight="1" x14ac:dyDescent="0.25">
      <c r="C34" s="335"/>
      <c r="D34" s="145" t="s">
        <v>43</v>
      </c>
      <c r="E34" s="146">
        <v>7</v>
      </c>
      <c r="F34" s="156">
        <f t="shared" si="0"/>
        <v>0.82159624413145549</v>
      </c>
      <c r="G34" s="146">
        <v>387</v>
      </c>
      <c r="H34" s="146">
        <v>155</v>
      </c>
    </row>
    <row r="35" spans="3:9" ht="18.75" customHeight="1" thickBot="1" x14ac:dyDescent="0.3">
      <c r="C35" s="336"/>
      <c r="D35" s="148" t="s">
        <v>44</v>
      </c>
      <c r="E35" s="149">
        <v>148</v>
      </c>
      <c r="F35" s="157">
        <f t="shared" si="0"/>
        <v>17.370892018779344</v>
      </c>
      <c r="G35" s="151">
        <v>13777</v>
      </c>
      <c r="H35" s="151">
        <v>9564</v>
      </c>
    </row>
    <row r="36" spans="3:9" ht="20.25" customHeight="1" x14ac:dyDescent="0.25">
      <c r="C36" s="334" t="s">
        <v>45</v>
      </c>
      <c r="D36" s="152" t="s">
        <v>46</v>
      </c>
      <c r="E36" s="146">
        <v>0</v>
      </c>
      <c r="F36" s="156">
        <f t="shared" si="0"/>
        <v>0</v>
      </c>
      <c r="G36" s="146">
        <v>0</v>
      </c>
      <c r="H36" s="146">
        <v>0</v>
      </c>
    </row>
    <row r="37" spans="3:9" ht="19.5" customHeight="1" x14ac:dyDescent="0.25">
      <c r="C37" s="335"/>
      <c r="D37" s="145" t="s">
        <v>47</v>
      </c>
      <c r="E37" s="146">
        <v>19</v>
      </c>
      <c r="F37" s="156">
        <f t="shared" si="0"/>
        <v>2.2300469483568075</v>
      </c>
      <c r="G37" s="146">
        <v>682</v>
      </c>
      <c r="H37" s="146">
        <v>161</v>
      </c>
    </row>
    <row r="38" spans="3:9" ht="19.5" customHeight="1" x14ac:dyDescent="0.25">
      <c r="C38" s="335"/>
      <c r="D38" s="145" t="s">
        <v>48</v>
      </c>
      <c r="E38" s="146">
        <v>0</v>
      </c>
      <c r="F38" s="156">
        <f t="shared" si="0"/>
        <v>0</v>
      </c>
      <c r="G38" s="146">
        <v>0</v>
      </c>
      <c r="H38" s="146">
        <v>0</v>
      </c>
    </row>
    <row r="39" spans="3:9" ht="20.25" customHeight="1" thickBot="1" x14ac:dyDescent="0.3">
      <c r="C39" s="336"/>
      <c r="D39" s="148" t="s">
        <v>49</v>
      </c>
      <c r="E39" s="149">
        <v>21</v>
      </c>
      <c r="F39" s="157">
        <f t="shared" si="0"/>
        <v>2.464788732394366</v>
      </c>
      <c r="G39" s="149">
        <v>539</v>
      </c>
      <c r="H39" s="149">
        <v>269</v>
      </c>
    </row>
    <row r="40" spans="3:9" ht="19.5" customHeight="1" x14ac:dyDescent="0.25">
      <c r="C40" s="334" t="s">
        <v>50</v>
      </c>
      <c r="D40" s="152" t="s">
        <v>51</v>
      </c>
      <c r="E40" s="146">
        <v>0</v>
      </c>
      <c r="F40" s="156">
        <f t="shared" si="0"/>
        <v>0</v>
      </c>
      <c r="G40" s="146">
        <v>0</v>
      </c>
      <c r="H40" s="146">
        <v>0</v>
      </c>
    </row>
    <row r="41" spans="3:9" ht="20.25" customHeight="1" x14ac:dyDescent="0.25">
      <c r="C41" s="335"/>
      <c r="D41" s="145" t="s">
        <v>52</v>
      </c>
      <c r="E41" s="146">
        <v>21</v>
      </c>
      <c r="F41" s="156">
        <f t="shared" si="0"/>
        <v>2.464788732394366</v>
      </c>
      <c r="G41" s="146">
        <v>262</v>
      </c>
      <c r="H41" s="146">
        <v>27</v>
      </c>
    </row>
    <row r="42" spans="3:9" ht="18" customHeight="1" thickBot="1" x14ac:dyDescent="0.3">
      <c r="C42" s="336"/>
      <c r="D42" s="148" t="s">
        <v>126</v>
      </c>
      <c r="E42" s="149">
        <v>0</v>
      </c>
      <c r="F42" s="157">
        <f t="shared" si="0"/>
        <v>0</v>
      </c>
      <c r="G42" s="149">
        <v>0</v>
      </c>
      <c r="H42" s="149">
        <v>0</v>
      </c>
    </row>
    <row r="43" spans="3:9" ht="21.75" customHeight="1" x14ac:dyDescent="0.25">
      <c r="C43" s="334" t="s">
        <v>54</v>
      </c>
      <c r="D43" s="152" t="s">
        <v>55</v>
      </c>
      <c r="E43" s="146">
        <v>9</v>
      </c>
      <c r="F43" s="156">
        <f t="shared" si="0"/>
        <v>1.056338028169014</v>
      </c>
      <c r="G43" s="147">
        <v>3685</v>
      </c>
      <c r="H43" s="146">
        <v>228</v>
      </c>
    </row>
    <row r="44" spans="3:9" ht="21" customHeight="1" x14ac:dyDescent="0.25">
      <c r="C44" s="335"/>
      <c r="D44" s="145" t="s">
        <v>56</v>
      </c>
      <c r="E44" s="146">
        <v>0</v>
      </c>
      <c r="F44" s="156">
        <f t="shared" si="0"/>
        <v>0</v>
      </c>
      <c r="G44" s="146">
        <v>0</v>
      </c>
      <c r="H44" s="146">
        <v>0</v>
      </c>
    </row>
    <row r="45" spans="3:9" ht="18" customHeight="1" x14ac:dyDescent="0.25">
      <c r="C45" s="335"/>
      <c r="D45" s="145" t="s">
        <v>57</v>
      </c>
      <c r="E45" s="146">
        <v>10</v>
      </c>
      <c r="F45" s="156">
        <f t="shared" si="0"/>
        <v>1.1737089201877933</v>
      </c>
      <c r="G45" s="147">
        <v>6685</v>
      </c>
      <c r="H45" s="146">
        <v>766</v>
      </c>
    </row>
    <row r="46" spans="3:9" ht="18.75" customHeight="1" thickBot="1" x14ac:dyDescent="0.3">
      <c r="C46" s="336"/>
      <c r="D46" s="148" t="s">
        <v>58</v>
      </c>
      <c r="E46" s="146">
        <v>0</v>
      </c>
      <c r="F46" s="156">
        <f t="shared" si="0"/>
        <v>0</v>
      </c>
      <c r="G46" s="146">
        <v>0</v>
      </c>
      <c r="H46" s="146">
        <v>0</v>
      </c>
      <c r="I46" t="s">
        <v>64</v>
      </c>
    </row>
    <row r="47" spans="3:9" x14ac:dyDescent="0.25">
      <c r="C47" s="333" t="s">
        <v>204</v>
      </c>
      <c r="D47" s="333"/>
      <c r="E47" s="333"/>
      <c r="F47" s="333"/>
      <c r="G47" s="333"/>
      <c r="H47" s="333"/>
    </row>
  </sheetData>
  <mergeCells count="17">
    <mergeCell ref="C3:C5"/>
    <mergeCell ref="D3:D5"/>
    <mergeCell ref="E3:F4"/>
    <mergeCell ref="G3:H3"/>
    <mergeCell ref="C2:H2"/>
    <mergeCell ref="C6:D6"/>
    <mergeCell ref="C7:C9"/>
    <mergeCell ref="C10:C15"/>
    <mergeCell ref="C16:C18"/>
    <mergeCell ref="C19:C22"/>
    <mergeCell ref="C47:H47"/>
    <mergeCell ref="C23:C27"/>
    <mergeCell ref="C28:C32"/>
    <mergeCell ref="C33:C35"/>
    <mergeCell ref="C36:C39"/>
    <mergeCell ref="C40:C42"/>
    <mergeCell ref="C43:C46"/>
  </mergeCells>
  <pageMargins left="1.18" right="1.2" top="0.57999999999999996" bottom="0.75" header="0.3" footer="0.3"/>
  <pageSetup scale="8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37"/>
  <sheetViews>
    <sheetView topLeftCell="A9" workbookViewId="0">
      <selection activeCell="P24" sqref="P24"/>
    </sheetView>
  </sheetViews>
  <sheetFormatPr baseColWidth="10" defaultRowHeight="15" x14ac:dyDescent="0.25"/>
  <cols>
    <col min="3" max="3" width="23.140625" customWidth="1"/>
    <col min="4" max="4" width="13.7109375" customWidth="1"/>
    <col min="5" max="5" width="14" customWidth="1"/>
    <col min="6" max="6" width="12" customWidth="1"/>
    <col min="7" max="7" width="14.5703125" customWidth="1"/>
    <col min="8" max="8" width="13" customWidth="1"/>
    <col min="9" max="9" width="14.140625" customWidth="1"/>
    <col min="10" max="10" width="9.140625" customWidth="1"/>
    <col min="11" max="11" width="13.28515625" customWidth="1"/>
  </cols>
  <sheetData>
    <row r="4" spans="3:11" ht="29.25" customHeight="1" thickBot="1" x14ac:dyDescent="0.3">
      <c r="C4" s="345" t="s">
        <v>150</v>
      </c>
      <c r="D4" s="345"/>
      <c r="E4" s="345"/>
      <c r="F4" s="345"/>
      <c r="G4" s="345"/>
      <c r="H4" s="345"/>
      <c r="I4" s="345"/>
      <c r="J4" s="345"/>
      <c r="K4" s="345"/>
    </row>
    <row r="5" spans="3:11" ht="15" customHeight="1" x14ac:dyDescent="0.25">
      <c r="C5" s="346" t="s">
        <v>130</v>
      </c>
      <c r="D5" s="341" t="s">
        <v>131</v>
      </c>
      <c r="E5" s="341"/>
      <c r="F5" s="341" t="s">
        <v>132</v>
      </c>
      <c r="G5" s="341"/>
      <c r="H5" s="341" t="s">
        <v>1</v>
      </c>
      <c r="I5" s="341"/>
      <c r="J5" s="341"/>
      <c r="K5" s="352"/>
    </row>
    <row r="6" spans="3:11" x14ac:dyDescent="0.25">
      <c r="C6" s="347"/>
      <c r="D6" s="343"/>
      <c r="E6" s="343"/>
      <c r="F6" s="342"/>
      <c r="G6" s="342"/>
      <c r="H6" s="342"/>
      <c r="I6" s="342"/>
      <c r="J6" s="342"/>
      <c r="K6" s="353"/>
    </row>
    <row r="7" spans="3:11" x14ac:dyDescent="0.25">
      <c r="C7" s="347"/>
      <c r="D7" s="342"/>
      <c r="E7" s="342"/>
      <c r="F7" s="351" t="s">
        <v>133</v>
      </c>
      <c r="G7" s="351"/>
      <c r="H7" s="349" t="s">
        <v>134</v>
      </c>
      <c r="I7" s="349"/>
      <c r="J7" s="349" t="s">
        <v>135</v>
      </c>
      <c r="K7" s="350"/>
    </row>
    <row r="8" spans="3:11" x14ac:dyDescent="0.25">
      <c r="C8" s="348"/>
      <c r="D8" s="75" t="s">
        <v>5</v>
      </c>
      <c r="E8" s="75" t="s">
        <v>6</v>
      </c>
      <c r="F8" s="75" t="s">
        <v>5</v>
      </c>
      <c r="G8" s="75" t="s">
        <v>6</v>
      </c>
      <c r="H8" s="76" t="s">
        <v>5</v>
      </c>
      <c r="I8" s="76" t="s">
        <v>6</v>
      </c>
      <c r="J8" s="76" t="s">
        <v>5</v>
      </c>
      <c r="K8" s="76" t="s">
        <v>6</v>
      </c>
    </row>
    <row r="9" spans="3:11" ht="30.75" customHeight="1" x14ac:dyDescent="0.25">
      <c r="C9" s="236" t="s">
        <v>8</v>
      </c>
      <c r="D9" s="237">
        <f>SUM(D10:D14)</f>
        <v>13</v>
      </c>
      <c r="E9" s="238">
        <f t="shared" ref="E9:K9" si="0">SUM(E10:E14)</f>
        <v>100</v>
      </c>
      <c r="F9" s="239">
        <f t="shared" si="0"/>
        <v>8384</v>
      </c>
      <c r="G9" s="239">
        <f t="shared" si="0"/>
        <v>100</v>
      </c>
      <c r="H9" s="239">
        <f t="shared" si="0"/>
        <v>4083</v>
      </c>
      <c r="I9" s="240">
        <f t="shared" si="0"/>
        <v>48.699904580152676</v>
      </c>
      <c r="J9" s="239">
        <f>SUM(J10:J14)</f>
        <v>4301</v>
      </c>
      <c r="K9" s="240">
        <f t="shared" si="0"/>
        <v>51.300095419847338</v>
      </c>
    </row>
    <row r="10" spans="3:11" ht="30" customHeight="1" x14ac:dyDescent="0.25">
      <c r="C10" s="78" t="s">
        <v>136</v>
      </c>
      <c r="D10" s="241">
        <v>4</v>
      </c>
      <c r="E10" s="242">
        <f>(D10/$D$9)*100</f>
        <v>30.76923076923077</v>
      </c>
      <c r="F10" s="243">
        <f>SUM(J10+H10)</f>
        <v>3832</v>
      </c>
      <c r="G10" s="244">
        <f>(F10/$F$9)*100</f>
        <v>45.706106870229007</v>
      </c>
      <c r="H10" s="245">
        <v>1063</v>
      </c>
      <c r="I10" s="244">
        <f>(H10/$F$9)*100</f>
        <v>12.678912213740459</v>
      </c>
      <c r="J10" s="245">
        <v>2769</v>
      </c>
      <c r="K10" s="244">
        <f>(J10/$F$9)*100</f>
        <v>33.027194656488554</v>
      </c>
    </row>
    <row r="11" spans="3:11" ht="27.75" customHeight="1" x14ac:dyDescent="0.25">
      <c r="C11" s="78" t="s">
        <v>137</v>
      </c>
      <c r="D11" s="241">
        <v>0</v>
      </c>
      <c r="E11" s="242">
        <f t="shared" ref="E11:E14" si="1">(D11/$D$9)*100</f>
        <v>0</v>
      </c>
      <c r="F11" s="243">
        <f>SUM(J11+H11)</f>
        <v>0</v>
      </c>
      <c r="G11" s="244">
        <f>(F11/$F$9)*100</f>
        <v>0</v>
      </c>
      <c r="H11" s="245">
        <v>0</v>
      </c>
      <c r="I11" s="244">
        <f>(H11/$F$9)*100</f>
        <v>0</v>
      </c>
      <c r="J11" s="245">
        <v>0</v>
      </c>
      <c r="K11" s="244">
        <f>(J11/$F$9)*100</f>
        <v>0</v>
      </c>
    </row>
    <row r="12" spans="3:11" ht="31.5" customHeight="1" x14ac:dyDescent="0.25">
      <c r="C12" s="78" t="s">
        <v>138</v>
      </c>
      <c r="D12" s="16">
        <v>1</v>
      </c>
      <c r="E12" s="242">
        <f t="shared" si="1"/>
        <v>7.6923076923076925</v>
      </c>
      <c r="F12" s="243">
        <f>SUM(J12+H12)</f>
        <v>1269</v>
      </c>
      <c r="G12" s="244">
        <f>(F12/$F$9)*100</f>
        <v>15.135973282442746</v>
      </c>
      <c r="H12" s="246">
        <v>1160</v>
      </c>
      <c r="I12" s="244">
        <f>(H12/$F$9)*100</f>
        <v>13.835877862595419</v>
      </c>
      <c r="J12" s="16">
        <v>109</v>
      </c>
      <c r="K12" s="244">
        <f>(J12/$F$9)*100</f>
        <v>1.3000954198473282</v>
      </c>
    </row>
    <row r="13" spans="3:11" ht="26.25" customHeight="1" x14ac:dyDescent="0.25">
      <c r="C13" s="78" t="s">
        <v>139</v>
      </c>
      <c r="D13" s="80">
        <v>8</v>
      </c>
      <c r="E13" s="242">
        <f t="shared" si="1"/>
        <v>61.53846153846154</v>
      </c>
      <c r="F13" s="243">
        <f>SUM(J13+H13)</f>
        <v>3283</v>
      </c>
      <c r="G13" s="244">
        <f>(F13/$F$9)*100</f>
        <v>39.157919847328245</v>
      </c>
      <c r="H13" s="81">
        <v>1860</v>
      </c>
      <c r="I13" s="244">
        <f>(H13/$F$9)*100</f>
        <v>22.185114503816795</v>
      </c>
      <c r="J13" s="245">
        <v>1423</v>
      </c>
      <c r="K13" s="244">
        <f>(J13/$F$9)*100</f>
        <v>16.972805343511453</v>
      </c>
    </row>
    <row r="14" spans="3:11" ht="30.75" customHeight="1" x14ac:dyDescent="0.25">
      <c r="C14" s="82" t="s">
        <v>140</v>
      </c>
      <c r="D14" s="247">
        <v>0</v>
      </c>
      <c r="E14" s="242">
        <f t="shared" si="1"/>
        <v>0</v>
      </c>
      <c r="F14" s="248">
        <f>SUM(J14+H14)</f>
        <v>0</v>
      </c>
      <c r="G14" s="249">
        <f>(F14/$F$9)*100</f>
        <v>0</v>
      </c>
      <c r="H14" s="250">
        <v>0</v>
      </c>
      <c r="I14" s="249">
        <f>(H14/$F$9)*100</f>
        <v>0</v>
      </c>
      <c r="J14" s="251">
        <v>0</v>
      </c>
      <c r="K14" s="249">
        <f>(J14/$F$9)*100</f>
        <v>0</v>
      </c>
    </row>
    <row r="15" spans="3:11" ht="19.5" customHeight="1" x14ac:dyDescent="0.25">
      <c r="C15" s="344" t="s">
        <v>141</v>
      </c>
      <c r="D15" s="344"/>
      <c r="E15" s="344"/>
      <c r="F15" s="344"/>
      <c r="G15" s="344"/>
      <c r="H15" s="344"/>
      <c r="I15" s="344"/>
      <c r="J15" s="344"/>
      <c r="K15" s="344"/>
    </row>
    <row r="17" spans="3:11" x14ac:dyDescent="0.25">
      <c r="C17" s="84"/>
      <c r="D17" s="84"/>
    </row>
    <row r="18" spans="3:11" x14ac:dyDescent="0.25">
      <c r="C18" s="84"/>
      <c r="D18" s="84"/>
    </row>
    <row r="19" spans="3:11" ht="36.75" customHeight="1" thickBot="1" x14ac:dyDescent="0.3">
      <c r="C19" s="345" t="s">
        <v>149</v>
      </c>
      <c r="D19" s="345"/>
      <c r="E19" s="345"/>
      <c r="F19" s="345"/>
      <c r="G19" s="345"/>
      <c r="H19" s="345"/>
      <c r="I19" s="345"/>
      <c r="J19" s="345"/>
      <c r="K19" s="345"/>
    </row>
    <row r="20" spans="3:11" ht="15" customHeight="1" x14ac:dyDescent="0.25">
      <c r="C20" s="346" t="s">
        <v>130</v>
      </c>
      <c r="D20" s="356" t="s">
        <v>131</v>
      </c>
      <c r="E20" s="356"/>
      <c r="F20" s="356" t="s">
        <v>132</v>
      </c>
      <c r="G20" s="356"/>
      <c r="H20" s="359" t="s">
        <v>1</v>
      </c>
      <c r="I20" s="359"/>
      <c r="J20" s="359"/>
      <c r="K20" s="360"/>
    </row>
    <row r="21" spans="3:11" x14ac:dyDescent="0.25">
      <c r="C21" s="347"/>
      <c r="D21" s="358"/>
      <c r="E21" s="358"/>
      <c r="F21" s="357"/>
      <c r="G21" s="357"/>
      <c r="H21" s="354" t="s">
        <v>134</v>
      </c>
      <c r="I21" s="354"/>
      <c r="J21" s="354" t="s">
        <v>135</v>
      </c>
      <c r="K21" s="355"/>
    </row>
    <row r="22" spans="3:11" x14ac:dyDescent="0.25">
      <c r="C22" s="348"/>
      <c r="D22" s="85" t="s">
        <v>5</v>
      </c>
      <c r="E22" s="86" t="s">
        <v>6</v>
      </c>
      <c r="F22" s="87" t="s">
        <v>5</v>
      </c>
      <c r="G22" s="87" t="s">
        <v>6</v>
      </c>
      <c r="H22" s="88" t="s">
        <v>5</v>
      </c>
      <c r="I22" s="88" t="s">
        <v>6</v>
      </c>
      <c r="J22" s="88" t="s">
        <v>5</v>
      </c>
      <c r="K22" s="87" t="s">
        <v>6</v>
      </c>
    </row>
    <row r="23" spans="3:11" ht="24" customHeight="1" x14ac:dyDescent="0.25">
      <c r="C23" s="252" t="s">
        <v>8</v>
      </c>
      <c r="D23" s="89">
        <f>SUM(D24:D28)</f>
        <v>2</v>
      </c>
      <c r="E23" s="89">
        <f t="shared" ref="E23:K23" si="2">SUM(E24:E28)</f>
        <v>100</v>
      </c>
      <c r="F23" s="90">
        <f>SUM(F24:F28)</f>
        <v>603</v>
      </c>
      <c r="G23" s="91">
        <f t="shared" si="2"/>
        <v>100</v>
      </c>
      <c r="H23" s="91">
        <f>SUM(H24:H28)</f>
        <v>539</v>
      </c>
      <c r="I23" s="92">
        <f>SUM(I24:I28)</f>
        <v>89.386401326699854</v>
      </c>
      <c r="J23" s="89">
        <f t="shared" si="2"/>
        <v>64</v>
      </c>
      <c r="K23" s="92">
        <f t="shared" si="2"/>
        <v>10.613598673300165</v>
      </c>
    </row>
    <row r="24" spans="3:11" ht="33.75" customHeight="1" x14ac:dyDescent="0.25">
      <c r="C24" s="93" t="s">
        <v>136</v>
      </c>
      <c r="D24" s="80">
        <v>1</v>
      </c>
      <c r="E24" s="94">
        <f>(D24/$D$23)*100</f>
        <v>50</v>
      </c>
      <c r="F24" s="81">
        <f>SUM(J24+H24)</f>
        <v>181</v>
      </c>
      <c r="G24" s="116">
        <f>(F24/$F$23)*100</f>
        <v>30.016583747927033</v>
      </c>
      <c r="H24" s="116">
        <v>149</v>
      </c>
      <c r="I24" s="116">
        <f>(H24/$F$23)*100</f>
        <v>24.709784411276949</v>
      </c>
      <c r="J24" s="81">
        <v>32</v>
      </c>
      <c r="K24" s="94">
        <f>(J24/$F$23)*100</f>
        <v>5.3067993366500827</v>
      </c>
    </row>
    <row r="25" spans="3:11" ht="33" customHeight="1" x14ac:dyDescent="0.25">
      <c r="C25" s="93" t="s">
        <v>137</v>
      </c>
      <c r="D25" s="80">
        <v>0</v>
      </c>
      <c r="E25" s="94">
        <f t="shared" ref="E25:E28" si="3">(D25/$D$23)*100</f>
        <v>0</v>
      </c>
      <c r="F25" s="81">
        <f t="shared" ref="F25:F28" si="4">SUM(J25+H25)</f>
        <v>0</v>
      </c>
      <c r="G25" s="116">
        <f t="shared" ref="G25:G28" si="5">(F25/$F$23)*100</f>
        <v>0</v>
      </c>
      <c r="H25" s="81">
        <v>0</v>
      </c>
      <c r="I25" s="116">
        <f t="shared" ref="I25:I28" si="6">(H25/$F$23)*100</f>
        <v>0</v>
      </c>
      <c r="J25" s="80">
        <v>0</v>
      </c>
      <c r="K25" s="94">
        <f t="shared" ref="K25:K28" si="7">(J25/$F$23)*100</f>
        <v>0</v>
      </c>
    </row>
    <row r="26" spans="3:11" ht="32.25" customHeight="1" x14ac:dyDescent="0.25">
      <c r="C26" s="93" t="s">
        <v>139</v>
      </c>
      <c r="D26" s="80">
        <v>1</v>
      </c>
      <c r="E26" s="94">
        <f t="shared" si="3"/>
        <v>50</v>
      </c>
      <c r="F26" s="81">
        <f t="shared" si="4"/>
        <v>422</v>
      </c>
      <c r="G26" s="116">
        <f t="shared" si="5"/>
        <v>69.983416252072971</v>
      </c>
      <c r="H26" s="81">
        <v>390</v>
      </c>
      <c r="I26" s="116">
        <f t="shared" si="6"/>
        <v>64.676616915422898</v>
      </c>
      <c r="J26" s="81">
        <v>32</v>
      </c>
      <c r="K26" s="94">
        <f t="shared" si="7"/>
        <v>5.3067993366500827</v>
      </c>
    </row>
    <row r="27" spans="3:11" ht="30.75" customHeight="1" x14ac:dyDescent="0.25">
      <c r="C27" s="95" t="s">
        <v>140</v>
      </c>
      <c r="D27" s="83">
        <v>0</v>
      </c>
      <c r="E27" s="94">
        <f t="shared" si="3"/>
        <v>0</v>
      </c>
      <c r="F27" s="81">
        <f t="shared" si="4"/>
        <v>0</v>
      </c>
      <c r="G27" s="116">
        <f t="shared" si="5"/>
        <v>0</v>
      </c>
      <c r="H27" s="83">
        <v>0</v>
      </c>
      <c r="I27" s="116">
        <f t="shared" si="6"/>
        <v>0</v>
      </c>
      <c r="J27" s="83">
        <v>0</v>
      </c>
      <c r="K27" s="94">
        <f t="shared" si="7"/>
        <v>0</v>
      </c>
    </row>
    <row r="28" spans="3:11" ht="33" customHeight="1" x14ac:dyDescent="0.25">
      <c r="C28" s="96" t="s">
        <v>138</v>
      </c>
      <c r="D28" s="23">
        <v>0</v>
      </c>
      <c r="E28" s="94">
        <f t="shared" si="3"/>
        <v>0</v>
      </c>
      <c r="F28" s="81">
        <f t="shared" si="4"/>
        <v>0</v>
      </c>
      <c r="G28" s="116">
        <f t="shared" si="5"/>
        <v>0</v>
      </c>
      <c r="H28" s="23">
        <v>0</v>
      </c>
      <c r="I28" s="116">
        <f t="shared" si="6"/>
        <v>0</v>
      </c>
      <c r="J28" s="23">
        <v>0</v>
      </c>
      <c r="K28" s="94">
        <f t="shared" si="7"/>
        <v>0</v>
      </c>
    </row>
    <row r="29" spans="3:11" ht="17.25" customHeight="1" x14ac:dyDescent="0.25">
      <c r="C29" s="344" t="s">
        <v>142</v>
      </c>
      <c r="D29" s="344"/>
      <c r="E29" s="344"/>
      <c r="F29" s="344"/>
      <c r="G29" s="344"/>
      <c r="H29" s="344"/>
      <c r="I29" s="344"/>
      <c r="J29" s="344"/>
      <c r="K29" s="344"/>
    </row>
    <row r="31" spans="3:11" x14ac:dyDescent="0.25">
      <c r="C31" s="84"/>
      <c r="D31" s="84"/>
      <c r="E31" s="84"/>
    </row>
    <row r="32" spans="3:11" x14ac:dyDescent="0.25">
      <c r="C32" s="84"/>
      <c r="D32" s="84"/>
      <c r="E32" s="84"/>
    </row>
    <row r="33" spans="3:8" x14ac:dyDescent="0.25">
      <c r="C33" s="84"/>
      <c r="D33" s="84"/>
      <c r="E33" s="84"/>
    </row>
    <row r="34" spans="3:8" x14ac:dyDescent="0.25">
      <c r="C34" s="84"/>
      <c r="D34" s="84"/>
      <c r="E34" s="84"/>
    </row>
    <row r="35" spans="3:8" x14ac:dyDescent="0.25">
      <c r="C35" s="84"/>
      <c r="D35" s="84"/>
      <c r="E35" s="84"/>
    </row>
    <row r="36" spans="3:8" x14ac:dyDescent="0.25">
      <c r="C36" s="84"/>
      <c r="D36" s="84"/>
      <c r="E36" s="84"/>
    </row>
    <row r="37" spans="3:8" x14ac:dyDescent="0.25">
      <c r="H37" s="77"/>
    </row>
  </sheetData>
  <mergeCells count="17">
    <mergeCell ref="C29:K29"/>
    <mergeCell ref="J21:K21"/>
    <mergeCell ref="H21:I21"/>
    <mergeCell ref="F20:G21"/>
    <mergeCell ref="D20:E21"/>
    <mergeCell ref="C20:C22"/>
    <mergeCell ref="H20:K20"/>
    <mergeCell ref="F5:G6"/>
    <mergeCell ref="D5:E7"/>
    <mergeCell ref="C15:K15"/>
    <mergeCell ref="C19:K19"/>
    <mergeCell ref="C4:K4"/>
    <mergeCell ref="C5:C8"/>
    <mergeCell ref="J7:K7"/>
    <mergeCell ref="H7:I7"/>
    <mergeCell ref="F7:G7"/>
    <mergeCell ref="H5:K6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9"/>
  <sheetViews>
    <sheetView workbookViewId="0">
      <selection activeCell="N11" sqref="N11"/>
    </sheetView>
  </sheetViews>
  <sheetFormatPr baseColWidth="10" defaultRowHeight="15" x14ac:dyDescent="0.25"/>
  <cols>
    <col min="3" max="3" width="40.140625" customWidth="1"/>
    <col min="4" max="4" width="12.85546875" customWidth="1"/>
    <col min="5" max="5" width="12.5703125" customWidth="1"/>
    <col min="6" max="6" width="12.28515625" customWidth="1"/>
    <col min="7" max="7" width="11.85546875" customWidth="1"/>
    <col min="8" max="8" width="13.85546875" customWidth="1"/>
    <col min="9" max="9" width="11.7109375" customWidth="1"/>
  </cols>
  <sheetData>
    <row r="2" spans="3:9" ht="21.75" customHeight="1" x14ac:dyDescent="0.25">
      <c r="C2" s="361" t="s">
        <v>147</v>
      </c>
      <c r="D2" s="361"/>
      <c r="E2" s="361"/>
      <c r="F2" s="361"/>
      <c r="G2" s="361"/>
      <c r="H2" s="361"/>
      <c r="I2" s="361"/>
    </row>
    <row r="3" spans="3:9" ht="42" customHeight="1" x14ac:dyDescent="0.25">
      <c r="C3" s="362" t="s">
        <v>65</v>
      </c>
      <c r="D3" s="108"/>
      <c r="E3" s="364"/>
      <c r="F3" s="364"/>
      <c r="G3" s="364"/>
      <c r="H3" s="364"/>
      <c r="I3" s="364"/>
    </row>
    <row r="4" spans="3:9" ht="23.25" x14ac:dyDescent="0.25">
      <c r="C4" s="338"/>
      <c r="D4" s="107" t="s">
        <v>146</v>
      </c>
      <c r="E4" s="105" t="s">
        <v>136</v>
      </c>
      <c r="F4" s="106" t="s">
        <v>145</v>
      </c>
      <c r="G4" s="106" t="s">
        <v>139</v>
      </c>
      <c r="H4" s="106" t="s">
        <v>144</v>
      </c>
      <c r="I4" s="105" t="s">
        <v>140</v>
      </c>
    </row>
    <row r="5" spans="3:9" x14ac:dyDescent="0.25">
      <c r="C5" s="363"/>
      <c r="D5" s="104" t="s">
        <v>5</v>
      </c>
      <c r="E5" s="103" t="s">
        <v>5</v>
      </c>
      <c r="F5" s="103" t="s">
        <v>5</v>
      </c>
      <c r="G5" s="103" t="s">
        <v>5</v>
      </c>
      <c r="H5" s="103" t="s">
        <v>5</v>
      </c>
      <c r="I5" s="103" t="s">
        <v>5</v>
      </c>
    </row>
    <row r="6" spans="3:9" x14ac:dyDescent="0.25">
      <c r="C6" s="102" t="s">
        <v>8</v>
      </c>
      <c r="D6" s="101">
        <f t="shared" ref="D6:I6" si="0">SUM(D7:D28)</f>
        <v>13</v>
      </c>
      <c r="E6" s="11">
        <f t="shared" si="0"/>
        <v>4</v>
      </c>
      <c r="F6" s="100">
        <f t="shared" si="0"/>
        <v>0</v>
      </c>
      <c r="G6" s="100">
        <f t="shared" si="0"/>
        <v>8</v>
      </c>
      <c r="H6" s="100">
        <f t="shared" si="0"/>
        <v>1</v>
      </c>
      <c r="I6" s="100">
        <f t="shared" si="0"/>
        <v>0</v>
      </c>
    </row>
    <row r="7" spans="3:9" ht="33.75" customHeight="1" x14ac:dyDescent="0.25">
      <c r="C7" s="99" t="s">
        <v>66</v>
      </c>
      <c r="D7" s="97">
        <f>SUM(I7+H7+G7+F7+E7)</f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</row>
    <row r="8" spans="3:9" ht="27" customHeight="1" x14ac:dyDescent="0.25">
      <c r="C8" s="53" t="s">
        <v>67</v>
      </c>
      <c r="D8" s="97">
        <f t="shared" ref="D8:D28" si="1">SUM(I8+H8+G8+F8+E8)</f>
        <v>3</v>
      </c>
      <c r="E8" s="11">
        <v>1</v>
      </c>
      <c r="F8" s="11">
        <v>0</v>
      </c>
      <c r="G8" s="11">
        <v>1</v>
      </c>
      <c r="H8" s="11">
        <v>1</v>
      </c>
      <c r="I8" s="11">
        <v>0</v>
      </c>
    </row>
    <row r="9" spans="3:9" ht="27" customHeight="1" x14ac:dyDescent="0.25">
      <c r="C9" s="53" t="s">
        <v>68</v>
      </c>
      <c r="D9" s="97">
        <f t="shared" si="1"/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3:9" ht="33.75" customHeight="1" x14ac:dyDescent="0.25">
      <c r="C10" s="99" t="s">
        <v>69</v>
      </c>
      <c r="D10" s="97">
        <f t="shared" si="1"/>
        <v>1</v>
      </c>
      <c r="E10" s="11">
        <v>1</v>
      </c>
      <c r="F10" s="11">
        <v>0</v>
      </c>
      <c r="G10" s="11">
        <v>0</v>
      </c>
      <c r="H10" s="11">
        <v>0</v>
      </c>
      <c r="I10" s="11">
        <v>0</v>
      </c>
    </row>
    <row r="11" spans="3:9" ht="33" customHeight="1" x14ac:dyDescent="0.25">
      <c r="C11" s="99" t="s">
        <v>70</v>
      </c>
      <c r="D11" s="97">
        <f t="shared" si="1"/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</row>
    <row r="12" spans="3:9" ht="28.5" customHeight="1" x14ac:dyDescent="0.25">
      <c r="C12" s="53" t="s">
        <v>71</v>
      </c>
      <c r="D12" s="97">
        <f t="shared" si="1"/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3:9" ht="35.25" customHeight="1" x14ac:dyDescent="0.25">
      <c r="C13" s="99" t="s">
        <v>72</v>
      </c>
      <c r="D13" s="97">
        <f t="shared" si="1"/>
        <v>2</v>
      </c>
      <c r="E13" s="11">
        <v>1</v>
      </c>
      <c r="F13" s="11">
        <v>0</v>
      </c>
      <c r="G13" s="11">
        <v>1</v>
      </c>
      <c r="H13" s="11">
        <v>0</v>
      </c>
      <c r="I13" s="11">
        <v>0</v>
      </c>
    </row>
    <row r="14" spans="3:9" ht="27" customHeight="1" x14ac:dyDescent="0.25">
      <c r="C14" s="53" t="s">
        <v>73</v>
      </c>
      <c r="D14" s="97">
        <f t="shared" si="1"/>
        <v>5</v>
      </c>
      <c r="E14" s="11">
        <v>0</v>
      </c>
      <c r="F14" s="11">
        <v>0</v>
      </c>
      <c r="G14" s="11">
        <v>5</v>
      </c>
      <c r="H14" s="11">
        <v>0</v>
      </c>
      <c r="I14" s="11">
        <v>0</v>
      </c>
    </row>
    <row r="15" spans="3:9" ht="32.25" customHeight="1" x14ac:dyDescent="0.25">
      <c r="C15" s="99" t="s">
        <v>74</v>
      </c>
      <c r="D15" s="97">
        <f t="shared" si="1"/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3:9" ht="26.25" customHeight="1" x14ac:dyDescent="0.25">
      <c r="C16" s="53" t="s">
        <v>75</v>
      </c>
      <c r="D16" s="97">
        <f t="shared" si="1"/>
        <v>2</v>
      </c>
      <c r="E16" s="11">
        <v>1</v>
      </c>
      <c r="F16" s="11">
        <v>0</v>
      </c>
      <c r="G16" s="11">
        <v>1</v>
      </c>
      <c r="H16" s="11">
        <v>0</v>
      </c>
      <c r="I16" s="11">
        <v>0</v>
      </c>
    </row>
    <row r="17" spans="3:9" ht="35.25" customHeight="1" x14ac:dyDescent="0.25">
      <c r="C17" s="99" t="s">
        <v>76</v>
      </c>
      <c r="D17" s="97">
        <f t="shared" si="1"/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</row>
    <row r="18" spans="3:9" ht="25.5" customHeight="1" x14ac:dyDescent="0.25">
      <c r="C18" s="99" t="s">
        <v>77</v>
      </c>
      <c r="D18" s="97">
        <f t="shared" si="1"/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</row>
    <row r="19" spans="3:9" ht="28.5" customHeight="1" x14ac:dyDescent="0.25">
      <c r="C19" s="53" t="s">
        <v>78</v>
      </c>
      <c r="D19" s="97">
        <f t="shared" si="1"/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</row>
    <row r="20" spans="3:9" ht="37.5" customHeight="1" x14ac:dyDescent="0.25">
      <c r="C20" s="99" t="s">
        <v>79</v>
      </c>
      <c r="D20" s="97">
        <f t="shared" si="1"/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3:9" ht="34.5" customHeight="1" x14ac:dyDescent="0.25">
      <c r="C21" s="99" t="s">
        <v>80</v>
      </c>
      <c r="D21" s="97">
        <f t="shared" si="1"/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</row>
    <row r="22" spans="3:9" ht="26.25" customHeight="1" x14ac:dyDescent="0.25">
      <c r="C22" s="53" t="s">
        <v>81</v>
      </c>
      <c r="D22" s="97">
        <f t="shared" si="1"/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3:9" ht="33.75" customHeight="1" x14ac:dyDescent="0.25">
      <c r="C23" s="99" t="s">
        <v>82</v>
      </c>
      <c r="D23" s="97">
        <f t="shared" si="1"/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</row>
    <row r="24" spans="3:9" ht="39" customHeight="1" x14ac:dyDescent="0.25">
      <c r="C24" s="99" t="s">
        <v>83</v>
      </c>
      <c r="D24" s="97">
        <f t="shared" si="1"/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3:9" ht="36.75" customHeight="1" x14ac:dyDescent="0.25">
      <c r="C25" s="99" t="s">
        <v>84</v>
      </c>
      <c r="D25" s="97">
        <f t="shared" si="1"/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3:9" ht="33" customHeight="1" x14ac:dyDescent="0.25">
      <c r="C26" s="99" t="s">
        <v>85</v>
      </c>
      <c r="D26" s="97">
        <f t="shared" si="1"/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3:9" ht="26.25" customHeight="1" x14ac:dyDescent="0.25">
      <c r="C27" s="53" t="s">
        <v>86</v>
      </c>
      <c r="D27" s="97">
        <f t="shared" si="1"/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3:9" ht="34.5" customHeight="1" x14ac:dyDescent="0.25">
      <c r="C28" s="98" t="s">
        <v>87</v>
      </c>
      <c r="D28" s="97">
        <f t="shared" si="1"/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3:9" ht="15.75" x14ac:dyDescent="0.3">
      <c r="C29" s="365" t="s">
        <v>143</v>
      </c>
      <c r="D29" s="365"/>
      <c r="E29" s="365"/>
      <c r="F29" s="365"/>
      <c r="G29" s="365"/>
      <c r="H29" s="365"/>
      <c r="I29" s="365"/>
    </row>
  </sheetData>
  <mergeCells count="4">
    <mergeCell ref="C2:I2"/>
    <mergeCell ref="C3:C5"/>
    <mergeCell ref="E3:I3"/>
    <mergeCell ref="C29:I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30"/>
  <sheetViews>
    <sheetView topLeftCell="A10" workbookViewId="0">
      <selection activeCell="M25" sqref="M25"/>
    </sheetView>
  </sheetViews>
  <sheetFormatPr baseColWidth="10" defaultRowHeight="15" x14ac:dyDescent="0.25"/>
  <cols>
    <col min="3" max="3" width="58.140625" customWidth="1"/>
    <col min="4" max="4" width="16.140625" customWidth="1"/>
    <col min="5" max="5" width="12.28515625" customWidth="1"/>
    <col min="6" max="6" width="12.42578125" customWidth="1"/>
    <col min="7" max="7" width="12.140625" customWidth="1"/>
    <col min="8" max="8" width="16.42578125" customWidth="1"/>
    <col min="9" max="9" width="14.42578125" customWidth="1"/>
  </cols>
  <sheetData>
    <row r="3" spans="3:9" ht="22.5" customHeight="1" x14ac:dyDescent="0.25">
      <c r="C3" s="361" t="s">
        <v>148</v>
      </c>
      <c r="D3" s="361"/>
      <c r="E3" s="361"/>
      <c r="F3" s="361"/>
      <c r="G3" s="361"/>
      <c r="H3" s="361"/>
      <c r="I3" s="361"/>
    </row>
    <row r="4" spans="3:9" ht="25.5" customHeight="1" x14ac:dyDescent="0.25">
      <c r="C4" s="362" t="s">
        <v>65</v>
      </c>
      <c r="D4" s="109"/>
      <c r="E4" s="367"/>
      <c r="F4" s="367"/>
      <c r="G4" s="367"/>
      <c r="H4" s="367"/>
      <c r="I4" s="367"/>
    </row>
    <row r="5" spans="3:9" ht="30" customHeight="1" x14ac:dyDescent="0.25">
      <c r="C5" s="338"/>
      <c r="D5" s="110" t="s">
        <v>146</v>
      </c>
      <c r="E5" s="111" t="s">
        <v>136</v>
      </c>
      <c r="F5" s="110" t="s">
        <v>145</v>
      </c>
      <c r="G5" s="110" t="s">
        <v>139</v>
      </c>
      <c r="H5" s="110" t="s">
        <v>144</v>
      </c>
      <c r="I5" s="111" t="s">
        <v>140</v>
      </c>
    </row>
    <row r="6" spans="3:9" ht="20.25" customHeight="1" x14ac:dyDescent="0.25">
      <c r="C6" s="363"/>
      <c r="D6" s="104" t="s">
        <v>5</v>
      </c>
      <c r="E6" s="112" t="s">
        <v>5</v>
      </c>
      <c r="F6" s="112" t="s">
        <v>5</v>
      </c>
      <c r="G6" s="112" t="s">
        <v>5</v>
      </c>
      <c r="H6" s="112" t="s">
        <v>5</v>
      </c>
      <c r="I6" s="112" t="s">
        <v>5</v>
      </c>
    </row>
    <row r="7" spans="3:9" ht="16.5" customHeight="1" x14ac:dyDescent="0.25">
      <c r="C7" s="102" t="s">
        <v>8</v>
      </c>
      <c r="D7" s="101">
        <f t="shared" ref="D7:I7" si="0">SUM(D8:D29)</f>
        <v>2</v>
      </c>
      <c r="E7" s="113">
        <f t="shared" si="0"/>
        <v>1</v>
      </c>
      <c r="F7" s="100">
        <f t="shared" si="0"/>
        <v>0</v>
      </c>
      <c r="G7" s="100">
        <f t="shared" si="0"/>
        <v>1</v>
      </c>
      <c r="H7" s="100">
        <f t="shared" si="0"/>
        <v>0</v>
      </c>
      <c r="I7" s="100">
        <f t="shared" si="0"/>
        <v>0</v>
      </c>
    </row>
    <row r="8" spans="3:9" ht="21" customHeight="1" x14ac:dyDescent="0.25">
      <c r="C8" s="99" t="s">
        <v>66</v>
      </c>
      <c r="D8" s="97">
        <f>SUM(I8+H8+G8+F8+E8)</f>
        <v>1</v>
      </c>
      <c r="E8" s="11">
        <v>1</v>
      </c>
      <c r="F8" s="11">
        <v>0</v>
      </c>
      <c r="G8" s="11">
        <v>0</v>
      </c>
      <c r="H8" s="11">
        <v>0</v>
      </c>
      <c r="I8" s="11">
        <v>0</v>
      </c>
    </row>
    <row r="9" spans="3:9" ht="22.5" customHeight="1" x14ac:dyDescent="0.25">
      <c r="C9" s="53" t="s">
        <v>67</v>
      </c>
      <c r="D9" s="97">
        <f t="shared" ref="D9:D29" si="1">SUM(I9+H9+G9+F9+E9)</f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3:9" ht="23.25" customHeight="1" x14ac:dyDescent="0.25">
      <c r="C10" s="53" t="s">
        <v>68</v>
      </c>
      <c r="D10" s="97">
        <f t="shared" si="1"/>
        <v>0</v>
      </c>
      <c r="E10" s="11">
        <v>0</v>
      </c>
      <c r="F10" s="11">
        <v>0</v>
      </c>
      <c r="G10" s="114">
        <v>0</v>
      </c>
      <c r="H10" s="11">
        <v>0</v>
      </c>
      <c r="I10" s="11">
        <v>0</v>
      </c>
    </row>
    <row r="11" spans="3:9" ht="25.5" customHeight="1" x14ac:dyDescent="0.25">
      <c r="C11" s="99" t="s">
        <v>69</v>
      </c>
      <c r="D11" s="97">
        <f t="shared" si="1"/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</row>
    <row r="12" spans="3:9" ht="30" x14ac:dyDescent="0.25">
      <c r="C12" s="99" t="s">
        <v>70</v>
      </c>
      <c r="D12" s="97">
        <f t="shared" si="1"/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3:9" ht="23.25" customHeight="1" x14ac:dyDescent="0.25">
      <c r="C13" s="53" t="s">
        <v>71</v>
      </c>
      <c r="D13" s="97">
        <f t="shared" si="1"/>
        <v>0</v>
      </c>
      <c r="E13" s="11">
        <v>0</v>
      </c>
      <c r="F13" s="11">
        <v>0</v>
      </c>
      <c r="G13" s="114">
        <v>0</v>
      </c>
      <c r="H13" s="11">
        <v>0</v>
      </c>
      <c r="I13" s="11">
        <v>0</v>
      </c>
    </row>
    <row r="14" spans="3:9" ht="33.75" customHeight="1" x14ac:dyDescent="0.25">
      <c r="C14" s="99" t="s">
        <v>72</v>
      </c>
      <c r="D14" s="97">
        <f t="shared" si="1"/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3:9" ht="26.25" customHeight="1" x14ac:dyDescent="0.25">
      <c r="C15" s="53" t="s">
        <v>73</v>
      </c>
      <c r="D15" s="97">
        <f t="shared" si="1"/>
        <v>1</v>
      </c>
      <c r="E15" s="11">
        <v>0</v>
      </c>
      <c r="F15" s="11">
        <v>0</v>
      </c>
      <c r="G15" s="114">
        <v>1</v>
      </c>
      <c r="H15" s="11">
        <v>0</v>
      </c>
      <c r="I15" s="11">
        <v>0</v>
      </c>
    </row>
    <row r="16" spans="3:9" ht="26.25" customHeight="1" x14ac:dyDescent="0.25">
      <c r="C16" s="99" t="s">
        <v>74</v>
      </c>
      <c r="D16" s="97">
        <f t="shared" si="1"/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</row>
    <row r="17" spans="3:9" ht="24.75" customHeight="1" x14ac:dyDescent="0.25">
      <c r="C17" s="53" t="s">
        <v>75</v>
      </c>
      <c r="D17" s="97">
        <f t="shared" si="1"/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</row>
    <row r="18" spans="3:9" ht="24" customHeight="1" x14ac:dyDescent="0.25">
      <c r="C18" s="99" t="s">
        <v>76</v>
      </c>
      <c r="D18" s="97">
        <f t="shared" si="1"/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</row>
    <row r="19" spans="3:9" ht="27" customHeight="1" x14ac:dyDescent="0.25">
      <c r="C19" s="53" t="s">
        <v>77</v>
      </c>
      <c r="D19" s="97">
        <f t="shared" si="1"/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</row>
    <row r="20" spans="3:9" ht="26.25" customHeight="1" x14ac:dyDescent="0.25">
      <c r="C20" s="53" t="s">
        <v>78</v>
      </c>
      <c r="D20" s="97">
        <f t="shared" si="1"/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3:9" ht="23.25" customHeight="1" x14ac:dyDescent="0.25">
      <c r="C21" s="99" t="s">
        <v>79</v>
      </c>
      <c r="D21" s="97">
        <f t="shared" si="1"/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</row>
    <row r="22" spans="3:9" ht="30" x14ac:dyDescent="0.25">
      <c r="C22" s="99" t="s">
        <v>80</v>
      </c>
      <c r="D22" s="97">
        <f t="shared" si="1"/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3:9" ht="27" customHeight="1" x14ac:dyDescent="0.25">
      <c r="C23" s="53" t="s">
        <v>81</v>
      </c>
      <c r="D23" s="97">
        <f t="shared" si="1"/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</row>
    <row r="24" spans="3:9" ht="33" customHeight="1" x14ac:dyDescent="0.25">
      <c r="C24" s="99" t="s">
        <v>82</v>
      </c>
      <c r="D24" s="97">
        <f t="shared" si="1"/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3:9" ht="28.5" customHeight="1" x14ac:dyDescent="0.25">
      <c r="C25" s="99" t="s">
        <v>83</v>
      </c>
      <c r="D25" s="97">
        <f t="shared" si="1"/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3:9" ht="27.75" customHeight="1" x14ac:dyDescent="0.25">
      <c r="C26" s="99" t="s">
        <v>84</v>
      </c>
      <c r="D26" s="97">
        <f t="shared" si="1"/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3:9" ht="36.75" customHeight="1" x14ac:dyDescent="0.25">
      <c r="C27" s="99" t="s">
        <v>85</v>
      </c>
      <c r="D27" s="97">
        <f t="shared" si="1"/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</row>
    <row r="28" spans="3:9" ht="29.25" customHeight="1" x14ac:dyDescent="0.25">
      <c r="C28" s="53" t="s">
        <v>86</v>
      </c>
      <c r="D28" s="97">
        <f t="shared" si="1"/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3:9" ht="26.25" customHeight="1" x14ac:dyDescent="0.25">
      <c r="C29" s="98" t="s">
        <v>87</v>
      </c>
      <c r="D29" s="115">
        <f t="shared" si="1"/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</row>
    <row r="30" spans="3:9" ht="15.75" x14ac:dyDescent="0.3">
      <c r="C30" s="366" t="s">
        <v>141</v>
      </c>
      <c r="D30" s="366"/>
      <c r="E30" s="366"/>
      <c r="F30" s="366"/>
      <c r="G30" s="366"/>
      <c r="H30" s="366"/>
      <c r="I30" s="366"/>
    </row>
  </sheetData>
  <mergeCells count="4">
    <mergeCell ref="C30:I30"/>
    <mergeCell ref="C4:C6"/>
    <mergeCell ref="E4:I4"/>
    <mergeCell ref="C3:I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47"/>
  <sheetViews>
    <sheetView topLeftCell="A19" workbookViewId="0">
      <selection activeCell="M13" sqref="M12:M13"/>
    </sheetView>
  </sheetViews>
  <sheetFormatPr baseColWidth="10" defaultRowHeight="15" x14ac:dyDescent="0.25"/>
  <cols>
    <col min="3" max="3" width="39.5703125" customWidth="1"/>
    <col min="4" max="4" width="22.42578125" style="31" customWidth="1"/>
    <col min="5" max="5" width="17.85546875" style="31" customWidth="1"/>
  </cols>
  <sheetData>
    <row r="2" spans="3:6" ht="35.25" customHeight="1" thickBot="1" x14ac:dyDescent="0.3">
      <c r="C2" s="287" t="s">
        <v>166</v>
      </c>
      <c r="D2" s="287"/>
      <c r="E2" s="287"/>
    </row>
    <row r="3" spans="3:6" x14ac:dyDescent="0.25">
      <c r="C3" s="369" t="s">
        <v>151</v>
      </c>
      <c r="D3" s="371" t="s">
        <v>152</v>
      </c>
      <c r="E3" s="371"/>
      <c r="F3" s="1"/>
    </row>
    <row r="4" spans="3:6" x14ac:dyDescent="0.25">
      <c r="C4" s="369"/>
      <c r="D4" s="117" t="s">
        <v>3</v>
      </c>
      <c r="E4" s="123" t="s">
        <v>4</v>
      </c>
      <c r="F4" s="1"/>
    </row>
    <row r="5" spans="3:6" ht="15.75" thickBot="1" x14ac:dyDescent="0.3">
      <c r="C5" s="370"/>
      <c r="D5" s="118" t="s">
        <v>5</v>
      </c>
      <c r="E5" s="124" t="s">
        <v>5</v>
      </c>
      <c r="F5" s="1"/>
    </row>
    <row r="6" spans="3:6" ht="18.75" customHeight="1" x14ac:dyDescent="0.25">
      <c r="C6" s="119" t="s">
        <v>8</v>
      </c>
      <c r="D6" s="120">
        <f t="shared" ref="D6:E6" si="0">SUM(D7:D46)</f>
        <v>0</v>
      </c>
      <c r="E6" s="125">
        <f t="shared" si="0"/>
        <v>59</v>
      </c>
    </row>
    <row r="7" spans="3:6" ht="19.5" customHeight="1" x14ac:dyDescent="0.25">
      <c r="C7" s="122" t="s">
        <v>10</v>
      </c>
      <c r="D7" s="121">
        <v>0</v>
      </c>
      <c r="E7" s="126">
        <v>3</v>
      </c>
    </row>
    <row r="8" spans="3:6" ht="20.25" customHeight="1" x14ac:dyDescent="0.25">
      <c r="C8" s="122" t="s">
        <v>153</v>
      </c>
      <c r="D8" s="121">
        <v>0</v>
      </c>
      <c r="E8" s="127">
        <v>7</v>
      </c>
    </row>
    <row r="9" spans="3:6" ht="21.75" customHeight="1" x14ac:dyDescent="0.25">
      <c r="C9" s="122" t="s">
        <v>154</v>
      </c>
      <c r="D9" s="121">
        <v>0</v>
      </c>
      <c r="E9" s="127">
        <v>5</v>
      </c>
    </row>
    <row r="10" spans="3:6" ht="21" customHeight="1" x14ac:dyDescent="0.25">
      <c r="C10" s="122" t="s">
        <v>14</v>
      </c>
      <c r="D10" s="121">
        <v>0</v>
      </c>
      <c r="E10" s="127">
        <v>0</v>
      </c>
    </row>
    <row r="11" spans="3:6" ht="18.75" customHeight="1" x14ac:dyDescent="0.25">
      <c r="C11" s="122" t="s">
        <v>155</v>
      </c>
      <c r="D11" s="121">
        <v>0</v>
      </c>
      <c r="E11" s="127">
        <v>0</v>
      </c>
    </row>
    <row r="12" spans="3:6" ht="18.75" customHeight="1" x14ac:dyDescent="0.25">
      <c r="C12" s="122" t="s">
        <v>16</v>
      </c>
      <c r="D12" s="121">
        <v>0</v>
      </c>
      <c r="E12" s="127">
        <v>0</v>
      </c>
    </row>
    <row r="13" spans="3:6" ht="20.25" customHeight="1" x14ac:dyDescent="0.25">
      <c r="C13" s="122" t="s">
        <v>17</v>
      </c>
      <c r="D13" s="121">
        <v>0</v>
      </c>
      <c r="E13" s="127">
        <v>0</v>
      </c>
    </row>
    <row r="14" spans="3:6" ht="20.25" customHeight="1" x14ac:dyDescent="0.25">
      <c r="C14" s="122" t="s">
        <v>18</v>
      </c>
      <c r="D14" s="121">
        <v>0</v>
      </c>
      <c r="E14" s="127">
        <v>0</v>
      </c>
    </row>
    <row r="15" spans="3:6" ht="19.5" customHeight="1" x14ac:dyDescent="0.25">
      <c r="C15" s="122" t="s">
        <v>19</v>
      </c>
      <c r="D15" s="121">
        <v>0</v>
      </c>
      <c r="E15" s="127">
        <v>0</v>
      </c>
    </row>
    <row r="16" spans="3:6" ht="19.5" customHeight="1" x14ac:dyDescent="0.25">
      <c r="C16" s="122" t="s">
        <v>21</v>
      </c>
      <c r="D16" s="121">
        <v>0</v>
      </c>
      <c r="E16" s="127">
        <v>0</v>
      </c>
    </row>
    <row r="17" spans="3:5" ht="18.75" customHeight="1" x14ac:dyDescent="0.25">
      <c r="C17" s="122" t="s">
        <v>22</v>
      </c>
      <c r="D17" s="121">
        <v>0</v>
      </c>
      <c r="E17" s="127">
        <v>0</v>
      </c>
    </row>
    <row r="18" spans="3:5" ht="20.25" customHeight="1" x14ac:dyDescent="0.25">
      <c r="C18" s="122" t="s">
        <v>23</v>
      </c>
      <c r="D18" s="121">
        <v>0</v>
      </c>
      <c r="E18" s="127">
        <v>0</v>
      </c>
    </row>
    <row r="19" spans="3:5" ht="19.5" customHeight="1" x14ac:dyDescent="0.25">
      <c r="C19" s="122" t="s">
        <v>25</v>
      </c>
      <c r="D19" s="121">
        <v>0</v>
      </c>
      <c r="E19" s="127">
        <v>0</v>
      </c>
    </row>
    <row r="20" spans="3:5" ht="18.75" customHeight="1" x14ac:dyDescent="0.25">
      <c r="C20" s="122" t="s">
        <v>26</v>
      </c>
      <c r="D20" s="121">
        <v>0</v>
      </c>
      <c r="E20" s="127">
        <v>6</v>
      </c>
    </row>
    <row r="21" spans="3:5" ht="21" customHeight="1" x14ac:dyDescent="0.25">
      <c r="C21" s="122" t="s">
        <v>156</v>
      </c>
      <c r="D21" s="121">
        <v>0</v>
      </c>
      <c r="E21" s="127">
        <v>0</v>
      </c>
    </row>
    <row r="22" spans="3:5" ht="18.75" customHeight="1" x14ac:dyDescent="0.25">
      <c r="C22" s="122" t="s">
        <v>157</v>
      </c>
      <c r="D22" s="121">
        <v>0</v>
      </c>
      <c r="E22" s="127">
        <v>0</v>
      </c>
    </row>
    <row r="23" spans="3:5" ht="21" customHeight="1" x14ac:dyDescent="0.25">
      <c r="C23" s="122" t="s">
        <v>158</v>
      </c>
      <c r="D23" s="121">
        <v>0</v>
      </c>
      <c r="E23" s="127">
        <v>4</v>
      </c>
    </row>
    <row r="24" spans="3:5" ht="18" customHeight="1" x14ac:dyDescent="0.25">
      <c r="C24" s="122" t="s">
        <v>159</v>
      </c>
      <c r="D24" s="121">
        <v>0</v>
      </c>
      <c r="E24" s="127">
        <v>4</v>
      </c>
    </row>
    <row r="25" spans="3:5" ht="18" customHeight="1" x14ac:dyDescent="0.25">
      <c r="C25" s="122" t="s">
        <v>160</v>
      </c>
      <c r="D25" s="121">
        <v>0</v>
      </c>
      <c r="E25" s="127">
        <v>0</v>
      </c>
    </row>
    <row r="26" spans="3:5" ht="18" customHeight="1" x14ac:dyDescent="0.25">
      <c r="C26" s="122" t="s">
        <v>33</v>
      </c>
      <c r="D26" s="121">
        <v>0</v>
      </c>
      <c r="E26" s="127">
        <v>0</v>
      </c>
    </row>
    <row r="27" spans="3:5" ht="18" customHeight="1" x14ac:dyDescent="0.25">
      <c r="C27" s="122" t="s">
        <v>161</v>
      </c>
      <c r="D27" s="121">
        <v>0</v>
      </c>
      <c r="E27" s="127">
        <v>0</v>
      </c>
    </row>
    <row r="28" spans="3:5" ht="18" customHeight="1" x14ac:dyDescent="0.25">
      <c r="C28" s="122" t="s">
        <v>36</v>
      </c>
      <c r="D28" s="121">
        <v>0</v>
      </c>
      <c r="E28" s="127">
        <v>0</v>
      </c>
    </row>
    <row r="29" spans="3:5" ht="16.5" customHeight="1" x14ac:dyDescent="0.25">
      <c r="C29" s="122" t="s">
        <v>37</v>
      </c>
      <c r="D29" s="121">
        <v>0</v>
      </c>
      <c r="E29" s="127">
        <v>0</v>
      </c>
    </row>
    <row r="30" spans="3:5" ht="18.75" customHeight="1" x14ac:dyDescent="0.25">
      <c r="C30" s="122" t="s">
        <v>38</v>
      </c>
      <c r="D30" s="121">
        <v>0</v>
      </c>
      <c r="E30" s="127">
        <v>1</v>
      </c>
    </row>
    <row r="31" spans="3:5" ht="18.75" customHeight="1" x14ac:dyDescent="0.25">
      <c r="C31" s="122" t="s">
        <v>39</v>
      </c>
      <c r="D31" s="121">
        <v>0</v>
      </c>
      <c r="E31" s="127">
        <v>0</v>
      </c>
    </row>
    <row r="32" spans="3:5" ht="18" customHeight="1" x14ac:dyDescent="0.25">
      <c r="C32" s="122" t="s">
        <v>125</v>
      </c>
      <c r="D32" s="121">
        <v>0</v>
      </c>
      <c r="E32" s="127">
        <v>8</v>
      </c>
    </row>
    <row r="33" spans="3:5" ht="19.5" customHeight="1" x14ac:dyDescent="0.25">
      <c r="C33" s="122" t="s">
        <v>42</v>
      </c>
      <c r="D33" s="121">
        <v>0</v>
      </c>
      <c r="E33" s="127">
        <v>5</v>
      </c>
    </row>
    <row r="34" spans="3:5" ht="18" customHeight="1" x14ac:dyDescent="0.25">
      <c r="C34" s="122" t="s">
        <v>43</v>
      </c>
      <c r="D34" s="121">
        <v>0</v>
      </c>
      <c r="E34" s="127">
        <v>0</v>
      </c>
    </row>
    <row r="35" spans="3:5" ht="18" customHeight="1" x14ac:dyDescent="0.25">
      <c r="C35" s="122" t="s">
        <v>162</v>
      </c>
      <c r="D35" s="121">
        <v>0</v>
      </c>
      <c r="E35" s="127">
        <v>0</v>
      </c>
    </row>
    <row r="36" spans="3:5" ht="19.5" customHeight="1" x14ac:dyDescent="0.25">
      <c r="C36" s="122" t="s">
        <v>46</v>
      </c>
      <c r="D36" s="121">
        <v>0</v>
      </c>
      <c r="E36" s="127">
        <v>0</v>
      </c>
    </row>
    <row r="37" spans="3:5" ht="19.5" customHeight="1" x14ac:dyDescent="0.25">
      <c r="C37" s="122" t="s">
        <v>163</v>
      </c>
      <c r="D37" s="121">
        <v>0</v>
      </c>
      <c r="E37" s="127">
        <v>0</v>
      </c>
    </row>
    <row r="38" spans="3:5" ht="19.5" customHeight="1" x14ac:dyDescent="0.25">
      <c r="C38" s="122" t="s">
        <v>48</v>
      </c>
      <c r="D38" s="121">
        <v>0</v>
      </c>
      <c r="E38" s="127">
        <v>0</v>
      </c>
    </row>
    <row r="39" spans="3:5" ht="20.25" customHeight="1" x14ac:dyDescent="0.25">
      <c r="C39" s="122" t="s">
        <v>49</v>
      </c>
      <c r="D39" s="121">
        <v>0</v>
      </c>
      <c r="E39" s="127">
        <v>4</v>
      </c>
    </row>
    <row r="40" spans="3:5" ht="19.5" customHeight="1" x14ac:dyDescent="0.25">
      <c r="C40" s="122" t="s">
        <v>51</v>
      </c>
      <c r="D40" s="121">
        <v>0</v>
      </c>
      <c r="E40" s="127">
        <v>0</v>
      </c>
    </row>
    <row r="41" spans="3:5" ht="21" customHeight="1" x14ac:dyDescent="0.25">
      <c r="C41" s="122" t="s">
        <v>52</v>
      </c>
      <c r="D41" s="121">
        <v>0</v>
      </c>
      <c r="E41" s="127">
        <v>6</v>
      </c>
    </row>
    <row r="42" spans="3:5" ht="18" customHeight="1" x14ac:dyDescent="0.25">
      <c r="C42" s="122" t="s">
        <v>126</v>
      </c>
      <c r="D42" s="121">
        <v>0</v>
      </c>
      <c r="E42" s="127">
        <v>0</v>
      </c>
    </row>
    <row r="43" spans="3:5" ht="16.5" customHeight="1" x14ac:dyDescent="0.25">
      <c r="C43" s="122" t="s">
        <v>55</v>
      </c>
      <c r="D43" s="121">
        <v>0</v>
      </c>
      <c r="E43" s="127">
        <v>2</v>
      </c>
    </row>
    <row r="44" spans="3:5" ht="21.75" customHeight="1" x14ac:dyDescent="0.25">
      <c r="C44" s="122" t="s">
        <v>56</v>
      </c>
      <c r="D44" s="121">
        <v>0</v>
      </c>
      <c r="E44" s="127">
        <v>0</v>
      </c>
    </row>
    <row r="45" spans="3:5" ht="21" customHeight="1" x14ac:dyDescent="0.25">
      <c r="C45" s="122" t="s">
        <v>164</v>
      </c>
      <c r="D45" s="121">
        <v>0</v>
      </c>
      <c r="E45" s="127">
        <v>4</v>
      </c>
    </row>
    <row r="46" spans="3:5" ht="20.25" customHeight="1" thickBot="1" x14ac:dyDescent="0.3">
      <c r="C46" s="253" t="s">
        <v>58</v>
      </c>
      <c r="D46" s="121">
        <v>0</v>
      </c>
      <c r="E46" s="127">
        <v>0</v>
      </c>
    </row>
    <row r="47" spans="3:5" x14ac:dyDescent="0.25">
      <c r="C47" s="368" t="s">
        <v>165</v>
      </c>
      <c r="D47" s="368"/>
      <c r="E47" s="368"/>
    </row>
  </sheetData>
  <mergeCells count="4">
    <mergeCell ref="C47:E47"/>
    <mergeCell ref="C3:C5"/>
    <mergeCell ref="D3:E3"/>
    <mergeCell ref="C2: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30"/>
  <sheetViews>
    <sheetView workbookViewId="0">
      <selection activeCell="D2" sqref="D2:H2"/>
    </sheetView>
  </sheetViews>
  <sheetFormatPr baseColWidth="10" defaultRowHeight="21.75" customHeight="1" x14ac:dyDescent="0.25"/>
  <cols>
    <col min="4" max="4" width="46.5703125" customWidth="1"/>
    <col min="5" max="5" width="18.7109375" customWidth="1"/>
    <col min="6" max="6" width="12.28515625" customWidth="1"/>
    <col min="7" max="7" width="13" customWidth="1"/>
    <col min="8" max="8" width="9.7109375" customWidth="1"/>
  </cols>
  <sheetData>
    <row r="2" spans="4:9" ht="36" customHeight="1" thickBot="1" x14ac:dyDescent="0.3">
      <c r="D2" s="374" t="s">
        <v>194</v>
      </c>
      <c r="E2" s="374"/>
      <c r="F2" s="374"/>
      <c r="G2" s="374"/>
      <c r="H2" s="374"/>
    </row>
    <row r="3" spans="4:9" ht="21.75" customHeight="1" x14ac:dyDescent="0.25">
      <c r="D3" s="372" t="s">
        <v>167</v>
      </c>
      <c r="E3" s="372" t="s">
        <v>90</v>
      </c>
      <c r="F3" s="373" t="s">
        <v>168</v>
      </c>
      <c r="G3" s="373"/>
      <c r="H3" s="373"/>
      <c r="I3" s="1"/>
    </row>
    <row r="4" spans="4:9" ht="21.75" customHeight="1" thickBot="1" x14ac:dyDescent="0.3">
      <c r="D4" s="369"/>
      <c r="E4" s="370"/>
      <c r="F4" s="129" t="s">
        <v>169</v>
      </c>
      <c r="G4" s="129" t="s">
        <v>170</v>
      </c>
      <c r="H4" s="129" t="s">
        <v>171</v>
      </c>
      <c r="I4" s="1"/>
    </row>
    <row r="5" spans="4:9" ht="21.75" customHeight="1" thickBot="1" x14ac:dyDescent="0.3">
      <c r="D5" s="370"/>
      <c r="E5" s="130" t="s">
        <v>5</v>
      </c>
      <c r="F5" s="131" t="s">
        <v>5</v>
      </c>
      <c r="G5" s="131" t="s">
        <v>5</v>
      </c>
      <c r="H5" s="131" t="s">
        <v>5</v>
      </c>
      <c r="I5" s="1"/>
    </row>
    <row r="6" spans="4:9" ht="21.75" customHeight="1" x14ac:dyDescent="0.25">
      <c r="D6" s="119" t="s">
        <v>8</v>
      </c>
      <c r="E6" s="132">
        <f>SUM(E7:E29)</f>
        <v>59</v>
      </c>
      <c r="F6" s="132">
        <f>SUM(F7:F27)</f>
        <v>2</v>
      </c>
      <c r="G6" s="132">
        <f>SUM(G7:G27)</f>
        <v>31</v>
      </c>
      <c r="H6" s="132">
        <f>SUM(H7:H27)</f>
        <v>26</v>
      </c>
    </row>
    <row r="7" spans="4:9" ht="22.5" customHeight="1" x14ac:dyDescent="0.25">
      <c r="D7" s="254" t="s">
        <v>172</v>
      </c>
      <c r="E7" s="133">
        <f>SUM(H7+G7+F7)</f>
        <v>12</v>
      </c>
      <c r="F7" s="134">
        <v>0</v>
      </c>
      <c r="G7" s="134">
        <v>8</v>
      </c>
      <c r="H7" s="134">
        <v>4</v>
      </c>
    </row>
    <row r="8" spans="4:9" ht="21.75" customHeight="1" x14ac:dyDescent="0.25">
      <c r="D8" s="255" t="s">
        <v>173</v>
      </c>
      <c r="E8" s="133">
        <f t="shared" ref="E8:E29" si="0">SUM(H8+G8+F8)</f>
        <v>0</v>
      </c>
      <c r="F8" s="134">
        <v>0</v>
      </c>
      <c r="G8" s="134">
        <v>0</v>
      </c>
      <c r="H8" s="134">
        <v>0</v>
      </c>
    </row>
    <row r="9" spans="4:9" ht="23.25" customHeight="1" x14ac:dyDescent="0.25">
      <c r="D9" s="256" t="s">
        <v>174</v>
      </c>
      <c r="E9" s="133">
        <f t="shared" si="0"/>
        <v>0</v>
      </c>
      <c r="F9" s="134">
        <v>0</v>
      </c>
      <c r="G9" s="134">
        <v>0</v>
      </c>
      <c r="H9" s="134">
        <v>0</v>
      </c>
    </row>
    <row r="10" spans="4:9" ht="28.5" customHeight="1" x14ac:dyDescent="0.25">
      <c r="D10" s="254" t="s">
        <v>175</v>
      </c>
      <c r="E10" s="133">
        <f t="shared" si="0"/>
        <v>0</v>
      </c>
      <c r="F10" s="134">
        <v>0</v>
      </c>
      <c r="G10" s="134">
        <v>0</v>
      </c>
      <c r="H10" s="134">
        <v>0</v>
      </c>
    </row>
    <row r="11" spans="4:9" ht="31.5" customHeight="1" x14ac:dyDescent="0.25">
      <c r="D11" s="254" t="s">
        <v>70</v>
      </c>
      <c r="E11" s="133">
        <f t="shared" si="0"/>
        <v>0</v>
      </c>
      <c r="F11" s="134">
        <v>0</v>
      </c>
      <c r="G11" s="134">
        <v>0</v>
      </c>
      <c r="H11" s="134">
        <v>0</v>
      </c>
    </row>
    <row r="12" spans="4:9" ht="23.25" customHeight="1" x14ac:dyDescent="0.25">
      <c r="D12" s="256" t="s">
        <v>176</v>
      </c>
      <c r="E12" s="133">
        <f t="shared" si="0"/>
        <v>0</v>
      </c>
      <c r="F12" s="134">
        <v>0</v>
      </c>
      <c r="G12" s="134">
        <v>0</v>
      </c>
      <c r="H12" s="134">
        <v>0</v>
      </c>
    </row>
    <row r="13" spans="4:9" ht="24.75" customHeight="1" x14ac:dyDescent="0.25">
      <c r="D13" s="254" t="s">
        <v>177</v>
      </c>
      <c r="E13" s="133">
        <f t="shared" si="0"/>
        <v>23</v>
      </c>
      <c r="F13" s="134">
        <v>0</v>
      </c>
      <c r="G13" s="134">
        <v>12</v>
      </c>
      <c r="H13" s="134">
        <v>11</v>
      </c>
    </row>
    <row r="14" spans="4:9" ht="24" customHeight="1" x14ac:dyDescent="0.25">
      <c r="D14" s="257" t="s">
        <v>178</v>
      </c>
      <c r="E14" s="133">
        <f t="shared" si="0"/>
        <v>0</v>
      </c>
      <c r="F14" s="134">
        <v>0</v>
      </c>
      <c r="G14" s="134">
        <v>0</v>
      </c>
      <c r="H14" s="134">
        <v>0</v>
      </c>
    </row>
    <row r="15" spans="4:9" ht="27" customHeight="1" x14ac:dyDescent="0.25">
      <c r="D15" s="257" t="s">
        <v>179</v>
      </c>
      <c r="E15" s="133">
        <f t="shared" si="0"/>
        <v>0</v>
      </c>
      <c r="F15" s="134">
        <v>0</v>
      </c>
      <c r="G15" s="134">
        <v>0</v>
      </c>
      <c r="H15" s="134">
        <v>0</v>
      </c>
    </row>
    <row r="16" spans="4:9" ht="25.5" customHeight="1" x14ac:dyDescent="0.25">
      <c r="D16" s="254" t="s">
        <v>180</v>
      </c>
      <c r="E16" s="133">
        <f t="shared" si="0"/>
        <v>0</v>
      </c>
      <c r="F16" s="134">
        <v>0</v>
      </c>
      <c r="G16" s="134">
        <v>0</v>
      </c>
      <c r="H16" s="134">
        <v>0</v>
      </c>
    </row>
    <row r="17" spans="4:8" ht="32.25" customHeight="1" x14ac:dyDescent="0.25">
      <c r="D17" s="257" t="s">
        <v>181</v>
      </c>
      <c r="E17" s="133">
        <f t="shared" si="0"/>
        <v>0</v>
      </c>
      <c r="F17" s="134">
        <v>0</v>
      </c>
      <c r="G17" s="134">
        <v>0</v>
      </c>
      <c r="H17" s="134">
        <v>0</v>
      </c>
    </row>
    <row r="18" spans="4:8" ht="27" customHeight="1" x14ac:dyDescent="0.25">
      <c r="D18" s="258" t="s">
        <v>182</v>
      </c>
      <c r="E18" s="133">
        <f t="shared" si="0"/>
        <v>0</v>
      </c>
      <c r="F18" s="134">
        <v>0</v>
      </c>
      <c r="G18" s="134">
        <v>0</v>
      </c>
      <c r="H18" s="134">
        <v>0</v>
      </c>
    </row>
    <row r="19" spans="4:8" ht="24.75" customHeight="1" x14ac:dyDescent="0.25">
      <c r="D19" s="258" t="s">
        <v>183</v>
      </c>
      <c r="E19" s="133">
        <f t="shared" si="0"/>
        <v>0</v>
      </c>
      <c r="F19" s="134">
        <v>0</v>
      </c>
      <c r="G19" s="134">
        <v>0</v>
      </c>
      <c r="H19" s="134">
        <v>0</v>
      </c>
    </row>
    <row r="20" spans="4:8" ht="24" customHeight="1" x14ac:dyDescent="0.25">
      <c r="D20" s="257" t="s">
        <v>184</v>
      </c>
      <c r="E20" s="133">
        <f t="shared" si="0"/>
        <v>0</v>
      </c>
      <c r="F20" s="134">
        <v>0</v>
      </c>
      <c r="G20" s="134">
        <v>0</v>
      </c>
      <c r="H20" s="134">
        <v>0</v>
      </c>
    </row>
    <row r="21" spans="4:8" ht="30" customHeight="1" x14ac:dyDescent="0.25">
      <c r="D21" s="259" t="s">
        <v>185</v>
      </c>
      <c r="E21" s="133">
        <f t="shared" si="0"/>
        <v>0</v>
      </c>
      <c r="F21" s="134">
        <v>0</v>
      </c>
      <c r="G21" s="134">
        <v>0</v>
      </c>
      <c r="H21" s="134">
        <v>0</v>
      </c>
    </row>
    <row r="22" spans="4:8" ht="21.75" customHeight="1" x14ac:dyDescent="0.25">
      <c r="D22" s="260" t="s">
        <v>186</v>
      </c>
      <c r="E22" s="133">
        <f t="shared" si="0"/>
        <v>0</v>
      </c>
      <c r="F22" s="134">
        <v>0</v>
      </c>
      <c r="G22" s="134">
        <v>0</v>
      </c>
      <c r="H22" s="134">
        <v>0</v>
      </c>
    </row>
    <row r="23" spans="4:8" ht="29.25" customHeight="1" x14ac:dyDescent="0.25">
      <c r="D23" s="258" t="s">
        <v>187</v>
      </c>
      <c r="E23" s="133">
        <f t="shared" si="0"/>
        <v>0</v>
      </c>
      <c r="F23" s="134">
        <v>0</v>
      </c>
      <c r="G23" s="134">
        <v>0</v>
      </c>
      <c r="H23" s="134">
        <v>0</v>
      </c>
    </row>
    <row r="24" spans="4:8" ht="23.25" customHeight="1" x14ac:dyDescent="0.25">
      <c r="D24" s="258" t="s">
        <v>188</v>
      </c>
      <c r="E24" s="133">
        <f t="shared" si="0"/>
        <v>0</v>
      </c>
      <c r="F24" s="134">
        <v>0</v>
      </c>
      <c r="G24" s="134">
        <v>0</v>
      </c>
      <c r="H24" s="134">
        <v>0</v>
      </c>
    </row>
    <row r="25" spans="4:8" ht="34.5" customHeight="1" x14ac:dyDescent="0.25">
      <c r="D25" s="258" t="s">
        <v>189</v>
      </c>
      <c r="E25" s="133">
        <f t="shared" si="0"/>
        <v>24</v>
      </c>
      <c r="F25" s="134">
        <v>2</v>
      </c>
      <c r="G25" s="134">
        <v>11</v>
      </c>
      <c r="H25" s="134">
        <v>11</v>
      </c>
    </row>
    <row r="26" spans="4:8" ht="25.5" customHeight="1" x14ac:dyDescent="0.25">
      <c r="D26" s="258" t="s">
        <v>190</v>
      </c>
      <c r="E26" s="133">
        <f t="shared" si="0"/>
        <v>0</v>
      </c>
      <c r="F26" s="134">
        <v>0</v>
      </c>
      <c r="G26" s="134">
        <v>0</v>
      </c>
      <c r="H26" s="134">
        <v>0</v>
      </c>
    </row>
    <row r="27" spans="4:8" ht="42" customHeight="1" x14ac:dyDescent="0.25">
      <c r="D27" s="258" t="s">
        <v>191</v>
      </c>
      <c r="E27" s="133">
        <f t="shared" si="0"/>
        <v>0</v>
      </c>
      <c r="F27" s="134">
        <v>0</v>
      </c>
      <c r="G27" s="134">
        <v>0</v>
      </c>
      <c r="H27" s="134">
        <v>0</v>
      </c>
    </row>
    <row r="28" spans="4:8" ht="22.5" customHeight="1" x14ac:dyDescent="0.25">
      <c r="D28" s="257" t="s">
        <v>192</v>
      </c>
      <c r="E28" s="133">
        <f t="shared" si="0"/>
        <v>0</v>
      </c>
      <c r="F28" s="134">
        <v>0</v>
      </c>
      <c r="G28" s="134">
        <v>0</v>
      </c>
      <c r="H28" s="134">
        <v>0</v>
      </c>
    </row>
    <row r="29" spans="4:8" ht="21.75" customHeight="1" thickBot="1" x14ac:dyDescent="0.3">
      <c r="D29" s="261" t="s">
        <v>193</v>
      </c>
      <c r="E29" s="133">
        <f t="shared" si="0"/>
        <v>0</v>
      </c>
      <c r="F29" s="134">
        <v>0</v>
      </c>
      <c r="G29" s="134">
        <v>0</v>
      </c>
      <c r="H29" s="134">
        <v>0</v>
      </c>
    </row>
    <row r="30" spans="4:8" ht="21.75" customHeight="1" x14ac:dyDescent="0.25">
      <c r="D30" s="368" t="s">
        <v>165</v>
      </c>
      <c r="E30" s="368"/>
      <c r="F30" s="368"/>
      <c r="G30" s="368"/>
      <c r="H30" s="368"/>
    </row>
  </sheetData>
  <mergeCells count="5">
    <mergeCell ref="D30:H30"/>
    <mergeCell ref="D3:D5"/>
    <mergeCell ref="E3:E4"/>
    <mergeCell ref="F3:H3"/>
    <mergeCell ref="D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tabSelected="1" workbookViewId="0">
      <selection activeCell="I15" sqref="I15"/>
    </sheetView>
  </sheetViews>
  <sheetFormatPr baseColWidth="10" defaultRowHeight="15" x14ac:dyDescent="0.25"/>
  <cols>
    <col min="2" max="2" width="45.5703125" bestFit="1" customWidth="1"/>
    <col min="3" max="3" width="14.28515625" customWidth="1"/>
    <col min="4" max="4" width="14.85546875" customWidth="1"/>
    <col min="5" max="5" width="13.7109375" customWidth="1"/>
    <col min="6" max="6" width="16.140625" customWidth="1"/>
  </cols>
  <sheetData>
    <row r="2" spans="2:6" ht="36.75" customHeight="1" thickBot="1" x14ac:dyDescent="0.3">
      <c r="B2" s="287" t="s">
        <v>200</v>
      </c>
      <c r="C2" s="287"/>
      <c r="D2" s="287"/>
      <c r="E2" s="287"/>
      <c r="F2" s="287"/>
    </row>
    <row r="3" spans="2:6" ht="15" customHeight="1" x14ac:dyDescent="0.25">
      <c r="B3" s="372" t="s">
        <v>151</v>
      </c>
      <c r="C3" s="375" t="s">
        <v>90</v>
      </c>
      <c r="D3" s="376"/>
      <c r="E3" s="373" t="s">
        <v>195</v>
      </c>
      <c r="F3" s="379"/>
    </row>
    <row r="4" spans="2:6" x14ac:dyDescent="0.25">
      <c r="B4" s="369"/>
      <c r="C4" s="377"/>
      <c r="D4" s="378"/>
      <c r="E4" s="128" t="s">
        <v>196</v>
      </c>
      <c r="F4" s="128" t="s">
        <v>197</v>
      </c>
    </row>
    <row r="5" spans="2:6" ht="15.75" thickBot="1" x14ac:dyDescent="0.3">
      <c r="B5" s="370"/>
      <c r="C5" s="135" t="s">
        <v>5</v>
      </c>
      <c r="D5" s="118" t="s">
        <v>6</v>
      </c>
      <c r="E5" s="118" t="s">
        <v>5</v>
      </c>
      <c r="F5" s="118" t="s">
        <v>5</v>
      </c>
    </row>
    <row r="6" spans="2:6" ht="14.25" customHeight="1" x14ac:dyDescent="0.25">
      <c r="B6" s="262" t="s">
        <v>8</v>
      </c>
      <c r="C6" s="136">
        <f t="shared" ref="C6:F6" si="0">SUM(C7:C46)</f>
        <v>59</v>
      </c>
      <c r="D6" s="136">
        <f t="shared" si="0"/>
        <v>99.999999999999972</v>
      </c>
      <c r="E6" s="136">
        <f t="shared" si="0"/>
        <v>49</v>
      </c>
      <c r="F6" s="136">
        <f t="shared" si="0"/>
        <v>10</v>
      </c>
    </row>
    <row r="7" spans="2:6" ht="21" customHeight="1" x14ac:dyDescent="0.25">
      <c r="B7" s="122" t="s">
        <v>10</v>
      </c>
      <c r="C7" s="263">
        <f>SUM(F7+E7)</f>
        <v>3</v>
      </c>
      <c r="D7" s="263">
        <f>(C7/$C$6)*100</f>
        <v>5.0847457627118651</v>
      </c>
      <c r="E7" s="263">
        <v>3</v>
      </c>
      <c r="F7" s="263">
        <v>0</v>
      </c>
    </row>
    <row r="8" spans="2:6" ht="21.75" customHeight="1" x14ac:dyDescent="0.25">
      <c r="B8" s="122" t="s">
        <v>153</v>
      </c>
      <c r="C8" s="263">
        <f t="shared" ref="C8:C46" si="1">SUM(F8+E8)</f>
        <v>7</v>
      </c>
      <c r="D8" s="263">
        <f t="shared" ref="D8:D46" si="2">(C8/$C$6)*100</f>
        <v>11.864406779661017</v>
      </c>
      <c r="E8" s="263">
        <v>7</v>
      </c>
      <c r="F8" s="263">
        <v>0</v>
      </c>
    </row>
    <row r="9" spans="2:6" ht="15.75" customHeight="1" x14ac:dyDescent="0.25">
      <c r="B9" s="122" t="s">
        <v>154</v>
      </c>
      <c r="C9" s="263">
        <f t="shared" si="1"/>
        <v>5</v>
      </c>
      <c r="D9" s="263">
        <f t="shared" si="2"/>
        <v>8.4745762711864394</v>
      </c>
      <c r="E9" s="263">
        <v>4</v>
      </c>
      <c r="F9" s="263">
        <v>1</v>
      </c>
    </row>
    <row r="10" spans="2:6" ht="14.25" customHeight="1" x14ac:dyDescent="0.25">
      <c r="B10" s="122" t="s">
        <v>14</v>
      </c>
      <c r="C10" s="263">
        <f t="shared" si="1"/>
        <v>0</v>
      </c>
      <c r="D10" s="263">
        <f t="shared" si="2"/>
        <v>0</v>
      </c>
      <c r="E10" s="263">
        <v>0</v>
      </c>
      <c r="F10" s="263">
        <v>0</v>
      </c>
    </row>
    <row r="11" spans="2:6" ht="16.5" customHeight="1" x14ac:dyDescent="0.25">
      <c r="B11" s="122" t="s">
        <v>198</v>
      </c>
      <c r="C11" s="263">
        <f t="shared" si="1"/>
        <v>0</v>
      </c>
      <c r="D11" s="263">
        <f t="shared" si="2"/>
        <v>0</v>
      </c>
      <c r="E11" s="263">
        <v>0</v>
      </c>
      <c r="F11" s="263">
        <v>0</v>
      </c>
    </row>
    <row r="12" spans="2:6" ht="20.25" customHeight="1" x14ac:dyDescent="0.25">
      <c r="B12" s="122" t="s">
        <v>16</v>
      </c>
      <c r="C12" s="263">
        <f t="shared" si="1"/>
        <v>0</v>
      </c>
      <c r="D12" s="263">
        <f t="shared" si="2"/>
        <v>0</v>
      </c>
      <c r="E12" s="263">
        <v>0</v>
      </c>
      <c r="F12" s="263">
        <v>0</v>
      </c>
    </row>
    <row r="13" spans="2:6" ht="18.75" customHeight="1" x14ac:dyDescent="0.25">
      <c r="B13" s="122" t="s">
        <v>17</v>
      </c>
      <c r="C13" s="263">
        <f t="shared" si="1"/>
        <v>0</v>
      </c>
      <c r="D13" s="263">
        <f t="shared" si="2"/>
        <v>0</v>
      </c>
      <c r="E13" s="263">
        <v>0</v>
      </c>
      <c r="F13" s="263">
        <v>0</v>
      </c>
    </row>
    <row r="14" spans="2:6" ht="17.25" customHeight="1" x14ac:dyDescent="0.25">
      <c r="B14" s="122" t="s">
        <v>18</v>
      </c>
      <c r="C14" s="263">
        <f t="shared" si="1"/>
        <v>0</v>
      </c>
      <c r="D14" s="263">
        <f t="shared" si="2"/>
        <v>0</v>
      </c>
      <c r="E14" s="263">
        <v>0</v>
      </c>
      <c r="F14" s="263">
        <v>0</v>
      </c>
    </row>
    <row r="15" spans="2:6" ht="16.5" customHeight="1" x14ac:dyDescent="0.25">
      <c r="B15" s="122" t="s">
        <v>19</v>
      </c>
      <c r="C15" s="263">
        <f t="shared" si="1"/>
        <v>0</v>
      </c>
      <c r="D15" s="263">
        <f t="shared" si="2"/>
        <v>0</v>
      </c>
      <c r="E15" s="263">
        <v>0</v>
      </c>
      <c r="F15" s="263">
        <v>0</v>
      </c>
    </row>
    <row r="16" spans="2:6" ht="16.5" customHeight="1" x14ac:dyDescent="0.25">
      <c r="B16" s="122" t="s">
        <v>21</v>
      </c>
      <c r="C16" s="263">
        <f t="shared" si="1"/>
        <v>0</v>
      </c>
      <c r="D16" s="263">
        <f t="shared" si="2"/>
        <v>0</v>
      </c>
      <c r="E16" s="263">
        <v>0</v>
      </c>
      <c r="F16" s="263">
        <v>0</v>
      </c>
    </row>
    <row r="17" spans="2:6" ht="15" customHeight="1" x14ac:dyDescent="0.25">
      <c r="B17" s="122" t="s">
        <v>22</v>
      </c>
      <c r="C17" s="263">
        <f t="shared" si="1"/>
        <v>0</v>
      </c>
      <c r="D17" s="263">
        <f t="shared" si="2"/>
        <v>0</v>
      </c>
      <c r="E17" s="263">
        <v>0</v>
      </c>
      <c r="F17" s="263">
        <v>0</v>
      </c>
    </row>
    <row r="18" spans="2:6" ht="16.5" customHeight="1" x14ac:dyDescent="0.25">
      <c r="B18" s="122" t="s">
        <v>23</v>
      </c>
      <c r="C18" s="263">
        <f t="shared" si="1"/>
        <v>0</v>
      </c>
      <c r="D18" s="263">
        <f t="shared" si="2"/>
        <v>0</v>
      </c>
      <c r="E18" s="263">
        <v>0</v>
      </c>
      <c r="F18" s="263">
        <v>0</v>
      </c>
    </row>
    <row r="19" spans="2:6" ht="18" customHeight="1" x14ac:dyDescent="0.25">
      <c r="B19" s="122" t="s">
        <v>25</v>
      </c>
      <c r="C19" s="263">
        <f t="shared" si="1"/>
        <v>0</v>
      </c>
      <c r="D19" s="263">
        <f t="shared" si="2"/>
        <v>0</v>
      </c>
      <c r="E19" s="263">
        <v>0</v>
      </c>
      <c r="F19" s="263">
        <v>0</v>
      </c>
    </row>
    <row r="20" spans="2:6" ht="21" customHeight="1" x14ac:dyDescent="0.25">
      <c r="B20" s="122" t="s">
        <v>26</v>
      </c>
      <c r="C20" s="263">
        <f t="shared" si="1"/>
        <v>6</v>
      </c>
      <c r="D20" s="263">
        <f t="shared" si="2"/>
        <v>10.16949152542373</v>
      </c>
      <c r="E20" s="263">
        <v>5</v>
      </c>
      <c r="F20" s="263">
        <v>1</v>
      </c>
    </row>
    <row r="21" spans="2:6" ht="16.5" customHeight="1" x14ac:dyDescent="0.25">
      <c r="B21" s="122" t="s">
        <v>156</v>
      </c>
      <c r="C21" s="263">
        <f t="shared" si="1"/>
        <v>0</v>
      </c>
      <c r="D21" s="263">
        <f t="shared" si="2"/>
        <v>0</v>
      </c>
      <c r="E21" s="263">
        <v>0</v>
      </c>
      <c r="F21" s="263">
        <v>0</v>
      </c>
    </row>
    <row r="22" spans="2:6" ht="17.25" customHeight="1" x14ac:dyDescent="0.25">
      <c r="B22" s="122" t="s">
        <v>157</v>
      </c>
      <c r="C22" s="263">
        <f t="shared" si="1"/>
        <v>0</v>
      </c>
      <c r="D22" s="263">
        <f t="shared" si="2"/>
        <v>0</v>
      </c>
      <c r="E22" s="263">
        <v>0</v>
      </c>
      <c r="F22" s="263">
        <v>0</v>
      </c>
    </row>
    <row r="23" spans="2:6" ht="18" customHeight="1" x14ac:dyDescent="0.25">
      <c r="B23" s="122" t="s">
        <v>158</v>
      </c>
      <c r="C23" s="263">
        <f t="shared" si="1"/>
        <v>4</v>
      </c>
      <c r="D23" s="263">
        <f t="shared" si="2"/>
        <v>6.7796610169491522</v>
      </c>
      <c r="E23" s="263">
        <v>4</v>
      </c>
      <c r="F23" s="263">
        <v>0</v>
      </c>
    </row>
    <row r="24" spans="2:6" ht="18.75" customHeight="1" x14ac:dyDescent="0.25">
      <c r="B24" s="122" t="s">
        <v>159</v>
      </c>
      <c r="C24" s="263">
        <f t="shared" si="1"/>
        <v>4</v>
      </c>
      <c r="D24" s="263">
        <f t="shared" si="2"/>
        <v>6.7796610169491522</v>
      </c>
      <c r="E24" s="263">
        <v>4</v>
      </c>
      <c r="F24" s="263">
        <v>0</v>
      </c>
    </row>
    <row r="25" spans="2:6" ht="21" customHeight="1" x14ac:dyDescent="0.25">
      <c r="B25" s="122" t="s">
        <v>160</v>
      </c>
      <c r="C25" s="263">
        <f t="shared" si="1"/>
        <v>0</v>
      </c>
      <c r="D25" s="263">
        <f t="shared" si="2"/>
        <v>0</v>
      </c>
      <c r="E25" s="263">
        <v>0</v>
      </c>
      <c r="F25" s="263">
        <v>0</v>
      </c>
    </row>
    <row r="26" spans="2:6" ht="18.75" customHeight="1" x14ac:dyDescent="0.25">
      <c r="B26" s="122" t="s">
        <v>33</v>
      </c>
      <c r="C26" s="263">
        <f t="shared" si="1"/>
        <v>0</v>
      </c>
      <c r="D26" s="263">
        <f t="shared" si="2"/>
        <v>0</v>
      </c>
      <c r="E26" s="263">
        <v>0</v>
      </c>
      <c r="F26" s="263">
        <v>0</v>
      </c>
    </row>
    <row r="27" spans="2:6" ht="18.75" customHeight="1" x14ac:dyDescent="0.25">
      <c r="B27" s="122" t="s">
        <v>161</v>
      </c>
      <c r="C27" s="263">
        <f t="shared" si="1"/>
        <v>0</v>
      </c>
      <c r="D27" s="263">
        <f t="shared" si="2"/>
        <v>0</v>
      </c>
      <c r="E27" s="263">
        <v>0</v>
      </c>
      <c r="F27" s="263">
        <v>0</v>
      </c>
    </row>
    <row r="28" spans="2:6" ht="21" customHeight="1" x14ac:dyDescent="0.25">
      <c r="B28" s="122" t="s">
        <v>36</v>
      </c>
      <c r="C28" s="263">
        <f t="shared" si="1"/>
        <v>0</v>
      </c>
      <c r="D28" s="263">
        <f t="shared" si="2"/>
        <v>0</v>
      </c>
      <c r="E28" s="263">
        <v>0</v>
      </c>
      <c r="F28" s="263">
        <v>0</v>
      </c>
    </row>
    <row r="29" spans="2:6" ht="18.75" customHeight="1" x14ac:dyDescent="0.25">
      <c r="B29" s="122" t="s">
        <v>37</v>
      </c>
      <c r="C29" s="263">
        <f t="shared" si="1"/>
        <v>0</v>
      </c>
      <c r="D29" s="263">
        <f t="shared" si="2"/>
        <v>0</v>
      </c>
      <c r="E29" s="263">
        <v>0</v>
      </c>
      <c r="F29" s="263">
        <v>0</v>
      </c>
    </row>
    <row r="30" spans="2:6" ht="18" customHeight="1" x14ac:dyDescent="0.25">
      <c r="B30" s="122" t="s">
        <v>38</v>
      </c>
      <c r="C30" s="263">
        <f t="shared" si="1"/>
        <v>1</v>
      </c>
      <c r="D30" s="263">
        <f t="shared" si="2"/>
        <v>1.6949152542372881</v>
      </c>
      <c r="E30" s="263">
        <v>1</v>
      </c>
      <c r="F30" s="263">
        <v>0</v>
      </c>
    </row>
    <row r="31" spans="2:6" ht="18.75" customHeight="1" x14ac:dyDescent="0.25">
      <c r="B31" s="122" t="s">
        <v>39</v>
      </c>
      <c r="C31" s="263">
        <f t="shared" si="1"/>
        <v>0</v>
      </c>
      <c r="D31" s="263">
        <f t="shared" si="2"/>
        <v>0</v>
      </c>
      <c r="E31" s="263">
        <v>0</v>
      </c>
      <c r="F31" s="263">
        <v>0</v>
      </c>
    </row>
    <row r="32" spans="2:6" ht="18" customHeight="1" x14ac:dyDescent="0.25">
      <c r="B32" s="122" t="s">
        <v>125</v>
      </c>
      <c r="C32" s="263">
        <f t="shared" si="1"/>
        <v>8</v>
      </c>
      <c r="D32" s="263">
        <f t="shared" si="2"/>
        <v>13.559322033898304</v>
      </c>
      <c r="E32" s="263">
        <v>8</v>
      </c>
      <c r="F32" s="263">
        <v>0</v>
      </c>
    </row>
    <row r="33" spans="2:6" ht="17.25" customHeight="1" x14ac:dyDescent="0.25">
      <c r="B33" s="122" t="s">
        <v>42</v>
      </c>
      <c r="C33" s="263">
        <f t="shared" si="1"/>
        <v>5</v>
      </c>
      <c r="D33" s="263">
        <f t="shared" si="2"/>
        <v>8.4745762711864394</v>
      </c>
      <c r="E33" s="263">
        <v>5</v>
      </c>
      <c r="F33" s="263">
        <v>0</v>
      </c>
    </row>
    <row r="34" spans="2:6" ht="18" customHeight="1" x14ac:dyDescent="0.25">
      <c r="B34" s="122" t="s">
        <v>43</v>
      </c>
      <c r="C34" s="263">
        <f t="shared" si="1"/>
        <v>0</v>
      </c>
      <c r="D34" s="263">
        <f t="shared" si="2"/>
        <v>0</v>
      </c>
      <c r="E34" s="263">
        <v>0</v>
      </c>
      <c r="F34" s="263">
        <v>0</v>
      </c>
    </row>
    <row r="35" spans="2:6" ht="18" customHeight="1" x14ac:dyDescent="0.25">
      <c r="B35" s="122" t="s">
        <v>162</v>
      </c>
      <c r="C35" s="263">
        <f t="shared" si="1"/>
        <v>0</v>
      </c>
      <c r="D35" s="263">
        <f t="shared" si="2"/>
        <v>0</v>
      </c>
      <c r="E35" s="263">
        <v>0</v>
      </c>
      <c r="F35" s="263">
        <v>0</v>
      </c>
    </row>
    <row r="36" spans="2:6" ht="16.5" customHeight="1" x14ac:dyDescent="0.25">
      <c r="B36" s="122" t="s">
        <v>46</v>
      </c>
      <c r="C36" s="263">
        <f t="shared" si="1"/>
        <v>0</v>
      </c>
      <c r="D36" s="263">
        <f t="shared" si="2"/>
        <v>0</v>
      </c>
      <c r="E36" s="263">
        <v>0</v>
      </c>
      <c r="F36" s="263">
        <v>0</v>
      </c>
    </row>
    <row r="37" spans="2:6" x14ac:dyDescent="0.25">
      <c r="B37" s="122" t="s">
        <v>163</v>
      </c>
      <c r="C37" s="263">
        <f t="shared" si="1"/>
        <v>0</v>
      </c>
      <c r="D37" s="263">
        <f t="shared" si="2"/>
        <v>0</v>
      </c>
      <c r="E37" s="263">
        <v>0</v>
      </c>
      <c r="F37" s="263">
        <v>0</v>
      </c>
    </row>
    <row r="38" spans="2:6" ht="18" customHeight="1" x14ac:dyDescent="0.25">
      <c r="B38" s="122" t="s">
        <v>48</v>
      </c>
      <c r="C38" s="263">
        <f t="shared" si="1"/>
        <v>0</v>
      </c>
      <c r="D38" s="263">
        <f t="shared" si="2"/>
        <v>0</v>
      </c>
      <c r="E38" s="263">
        <v>0</v>
      </c>
      <c r="F38" s="263">
        <v>0</v>
      </c>
    </row>
    <row r="39" spans="2:6" ht="16.5" customHeight="1" x14ac:dyDescent="0.25">
      <c r="B39" s="122" t="s">
        <v>49</v>
      </c>
      <c r="C39" s="263">
        <f t="shared" si="1"/>
        <v>4</v>
      </c>
      <c r="D39" s="263">
        <f t="shared" si="2"/>
        <v>6.7796610169491522</v>
      </c>
      <c r="E39" s="263">
        <v>0</v>
      </c>
      <c r="F39" s="263">
        <v>4</v>
      </c>
    </row>
    <row r="40" spans="2:6" ht="15.75" customHeight="1" x14ac:dyDescent="0.25">
      <c r="B40" s="122" t="s">
        <v>51</v>
      </c>
      <c r="C40" s="263">
        <f t="shared" si="1"/>
        <v>0</v>
      </c>
      <c r="D40" s="263">
        <f t="shared" si="2"/>
        <v>0</v>
      </c>
      <c r="E40" s="263">
        <v>0</v>
      </c>
      <c r="F40" s="263">
        <v>0</v>
      </c>
    </row>
    <row r="41" spans="2:6" ht="15" customHeight="1" x14ac:dyDescent="0.25">
      <c r="B41" s="122" t="s">
        <v>52</v>
      </c>
      <c r="C41" s="263">
        <f t="shared" si="1"/>
        <v>6</v>
      </c>
      <c r="D41" s="263">
        <f t="shared" si="2"/>
        <v>10.16949152542373</v>
      </c>
      <c r="E41" s="263">
        <v>6</v>
      </c>
      <c r="F41" s="263">
        <v>0</v>
      </c>
    </row>
    <row r="42" spans="2:6" ht="18.75" customHeight="1" x14ac:dyDescent="0.25">
      <c r="B42" s="122" t="s">
        <v>126</v>
      </c>
      <c r="C42" s="263">
        <f t="shared" si="1"/>
        <v>0</v>
      </c>
      <c r="D42" s="263">
        <f t="shared" si="2"/>
        <v>0</v>
      </c>
      <c r="E42" s="263">
        <v>0</v>
      </c>
      <c r="F42" s="263">
        <v>0</v>
      </c>
    </row>
    <row r="43" spans="2:6" ht="18" customHeight="1" x14ac:dyDescent="0.25">
      <c r="B43" s="122" t="s">
        <v>55</v>
      </c>
      <c r="C43" s="263">
        <f t="shared" si="1"/>
        <v>0</v>
      </c>
      <c r="D43" s="263">
        <f t="shared" si="2"/>
        <v>0</v>
      </c>
      <c r="E43" s="263">
        <v>0</v>
      </c>
      <c r="F43" s="263">
        <v>0</v>
      </c>
    </row>
    <row r="44" spans="2:6" ht="16.5" customHeight="1" x14ac:dyDescent="0.25">
      <c r="B44" s="122" t="s">
        <v>56</v>
      </c>
      <c r="C44" s="263">
        <f t="shared" si="1"/>
        <v>0</v>
      </c>
      <c r="D44" s="263">
        <f t="shared" si="2"/>
        <v>0</v>
      </c>
      <c r="E44" s="263">
        <v>0</v>
      </c>
      <c r="F44" s="263">
        <v>0</v>
      </c>
    </row>
    <row r="45" spans="2:6" ht="16.5" customHeight="1" x14ac:dyDescent="0.25">
      <c r="B45" s="122" t="s">
        <v>164</v>
      </c>
      <c r="C45" s="263">
        <f t="shared" si="1"/>
        <v>6</v>
      </c>
      <c r="D45" s="263">
        <f t="shared" si="2"/>
        <v>10.16949152542373</v>
      </c>
      <c r="E45" s="263">
        <v>2</v>
      </c>
      <c r="F45" s="263">
        <v>4</v>
      </c>
    </row>
    <row r="46" spans="2:6" ht="18" customHeight="1" thickBot="1" x14ac:dyDescent="0.3">
      <c r="B46" s="253" t="s">
        <v>58</v>
      </c>
      <c r="C46" s="264">
        <f t="shared" si="1"/>
        <v>0</v>
      </c>
      <c r="D46" s="264">
        <f t="shared" si="2"/>
        <v>0</v>
      </c>
      <c r="E46" s="264">
        <v>0</v>
      </c>
      <c r="F46" s="264">
        <v>0</v>
      </c>
    </row>
    <row r="47" spans="2:6" x14ac:dyDescent="0.25">
      <c r="B47" s="137" t="s">
        <v>199</v>
      </c>
      <c r="C47" s="137"/>
      <c r="D47" s="137"/>
      <c r="E47" s="137"/>
      <c r="F47" s="137"/>
    </row>
  </sheetData>
  <mergeCells count="4">
    <mergeCell ref="B3:B5"/>
    <mergeCell ref="C3:D4"/>
    <mergeCell ref="E3:F3"/>
    <mergeCell ref="B2:F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48"/>
  <sheetViews>
    <sheetView workbookViewId="0">
      <selection activeCell="B1" sqref="B1"/>
    </sheetView>
  </sheetViews>
  <sheetFormatPr baseColWidth="10" defaultRowHeight="15" x14ac:dyDescent="0.25"/>
  <cols>
    <col min="4" max="4" width="21.42578125" customWidth="1"/>
    <col min="5" max="5" width="12.140625" customWidth="1"/>
    <col min="7" max="7" width="10.140625" customWidth="1"/>
    <col min="9" max="9" width="11.28515625" customWidth="1"/>
    <col min="10" max="10" width="13.28515625" customWidth="1"/>
    <col min="11" max="11" width="11" customWidth="1"/>
  </cols>
  <sheetData>
    <row r="2" spans="3:16" ht="28.5" customHeight="1" thickBot="1" x14ac:dyDescent="0.3">
      <c r="C2" s="273" t="s">
        <v>219</v>
      </c>
      <c r="D2" s="273"/>
      <c r="E2" s="273"/>
      <c r="F2" s="273"/>
      <c r="G2" s="273"/>
      <c r="H2" s="273"/>
      <c r="I2" s="273"/>
      <c r="J2" s="273"/>
      <c r="K2" s="273"/>
    </row>
    <row r="3" spans="3:16" x14ac:dyDescent="0.25">
      <c r="C3" s="274" t="s">
        <v>201</v>
      </c>
      <c r="D3" s="277" t="s">
        <v>210</v>
      </c>
      <c r="E3" s="277" t="s">
        <v>211</v>
      </c>
      <c r="F3" s="277"/>
      <c r="G3" s="277"/>
      <c r="H3" s="277"/>
      <c r="I3" s="277"/>
      <c r="J3" s="277" t="s">
        <v>212</v>
      </c>
      <c r="K3" s="277" t="s">
        <v>213</v>
      </c>
    </row>
    <row r="4" spans="3:16" x14ac:dyDescent="0.25">
      <c r="C4" s="275"/>
      <c r="D4" s="278"/>
      <c r="E4" s="278" t="s">
        <v>8</v>
      </c>
      <c r="F4" s="278" t="s">
        <v>214</v>
      </c>
      <c r="G4" s="278"/>
      <c r="H4" s="278" t="s">
        <v>215</v>
      </c>
      <c r="I4" s="278"/>
      <c r="J4" s="278"/>
      <c r="K4" s="278"/>
    </row>
    <row r="5" spans="3:16" ht="15.75" thickBot="1" x14ac:dyDescent="0.3">
      <c r="C5" s="276"/>
      <c r="D5" s="279"/>
      <c r="E5" s="279"/>
      <c r="F5" s="166" t="s">
        <v>5</v>
      </c>
      <c r="G5" s="166" t="s">
        <v>6</v>
      </c>
      <c r="H5" s="166" t="s">
        <v>5</v>
      </c>
      <c r="I5" s="166" t="s">
        <v>6</v>
      </c>
      <c r="J5" s="279"/>
      <c r="K5" s="279"/>
      <c r="L5" s="167"/>
    </row>
    <row r="6" spans="3:16" x14ac:dyDescent="0.25">
      <c r="C6" s="281" t="s">
        <v>216</v>
      </c>
      <c r="D6" s="281"/>
      <c r="E6" s="168">
        <f>SUM(E7:E46)</f>
        <v>16666</v>
      </c>
      <c r="F6" s="168">
        <f>SUM(F7:F46)</f>
        <v>14677</v>
      </c>
      <c r="G6" s="169">
        <v>71.400000000000006</v>
      </c>
      <c r="H6" s="168">
        <f>SUM(H7:H46)</f>
        <v>1989</v>
      </c>
      <c r="I6" s="169">
        <v>28.6</v>
      </c>
      <c r="J6" s="168">
        <f>SUM(J7:J46)</f>
        <v>9838</v>
      </c>
      <c r="K6" s="168">
        <f>SUM(K7:K46)</f>
        <v>649</v>
      </c>
      <c r="M6" s="170"/>
    </row>
    <row r="7" spans="3:16" x14ac:dyDescent="0.25">
      <c r="C7" s="282" t="s">
        <v>9</v>
      </c>
      <c r="D7" s="171" t="s">
        <v>10</v>
      </c>
      <c r="E7" s="172">
        <f>SUM(H7+F7)</f>
        <v>2830</v>
      </c>
      <c r="F7" s="173">
        <v>2479</v>
      </c>
      <c r="G7" s="174">
        <f>(F7/$E$6)*100</f>
        <v>14.874594983799353</v>
      </c>
      <c r="H7" s="173">
        <v>351</v>
      </c>
      <c r="I7" s="174">
        <f>(H7/$E$6)*100</f>
        <v>2.1060842433697347</v>
      </c>
      <c r="J7" s="173">
        <v>849</v>
      </c>
      <c r="K7" s="175">
        <v>19</v>
      </c>
      <c r="M7" s="176"/>
      <c r="P7" s="176"/>
    </row>
    <row r="8" spans="3:16" x14ac:dyDescent="0.25">
      <c r="C8" s="282"/>
      <c r="D8" s="171" t="s">
        <v>217</v>
      </c>
      <c r="E8" s="172">
        <f t="shared" ref="E8:E46" si="0">SUM(H8+F8)</f>
        <v>1459</v>
      </c>
      <c r="F8" s="173">
        <v>1187</v>
      </c>
      <c r="G8" s="174">
        <f t="shared" ref="G8:G46" si="1">(F8/$E$6)*100</f>
        <v>7.1222848913956556</v>
      </c>
      <c r="H8" s="173">
        <v>272</v>
      </c>
      <c r="I8" s="174">
        <f t="shared" ref="I8:I46" si="2">(H8/$E$6)*100</f>
        <v>1.6320652826113045</v>
      </c>
      <c r="J8" s="173">
        <v>600</v>
      </c>
      <c r="K8" s="175">
        <v>53</v>
      </c>
      <c r="M8" s="176"/>
      <c r="P8" s="176"/>
    </row>
    <row r="9" spans="3:16" ht="15.75" thickBot="1" x14ac:dyDescent="0.3">
      <c r="C9" s="283"/>
      <c r="D9" s="177" t="s">
        <v>12</v>
      </c>
      <c r="E9" s="178">
        <f t="shared" si="0"/>
        <v>1248</v>
      </c>
      <c r="F9" s="179">
        <v>1147</v>
      </c>
      <c r="G9" s="180">
        <f t="shared" si="1"/>
        <v>6.8822752910116396</v>
      </c>
      <c r="H9" s="179">
        <v>101</v>
      </c>
      <c r="I9" s="180">
        <f t="shared" si="2"/>
        <v>0.60602424096963869</v>
      </c>
      <c r="J9" s="179">
        <v>588</v>
      </c>
      <c r="K9" s="181">
        <v>17</v>
      </c>
      <c r="M9" s="176"/>
      <c r="P9" s="176"/>
    </row>
    <row r="10" spans="3:16" x14ac:dyDescent="0.25">
      <c r="C10" s="284" t="s">
        <v>13</v>
      </c>
      <c r="D10" s="171" t="s">
        <v>14</v>
      </c>
      <c r="E10" s="172">
        <f t="shared" si="0"/>
        <v>416</v>
      </c>
      <c r="F10" s="175">
        <v>412</v>
      </c>
      <c r="G10" s="174">
        <f t="shared" si="1"/>
        <v>2.4720988839553582</v>
      </c>
      <c r="H10" s="175">
        <v>4</v>
      </c>
      <c r="I10" s="174">
        <f t="shared" si="2"/>
        <v>2.4000960038401537E-2</v>
      </c>
      <c r="J10" s="175">
        <v>192</v>
      </c>
      <c r="K10" s="175">
        <v>0</v>
      </c>
      <c r="L10" s="175"/>
      <c r="M10" s="176"/>
      <c r="P10" s="176"/>
    </row>
    <row r="11" spans="3:16" x14ac:dyDescent="0.25">
      <c r="C11" s="282"/>
      <c r="D11" s="171" t="s">
        <v>15</v>
      </c>
      <c r="E11" s="172">
        <f t="shared" si="0"/>
        <v>289</v>
      </c>
      <c r="F11" s="175">
        <v>274</v>
      </c>
      <c r="G11" s="174">
        <f t="shared" si="1"/>
        <v>1.6440657626305053</v>
      </c>
      <c r="H11" s="175">
        <v>15</v>
      </c>
      <c r="I11" s="174">
        <f t="shared" si="2"/>
        <v>9.0003600144005755E-2</v>
      </c>
      <c r="J11" s="175">
        <v>176</v>
      </c>
      <c r="K11" s="175">
        <v>14</v>
      </c>
      <c r="L11" s="175"/>
      <c r="M11" s="176"/>
      <c r="P11" s="176"/>
    </row>
    <row r="12" spans="3:16" x14ac:dyDescent="0.25">
      <c r="C12" s="282"/>
      <c r="D12" s="171" t="s">
        <v>16</v>
      </c>
      <c r="E12" s="172">
        <f t="shared" si="0"/>
        <v>222</v>
      </c>
      <c r="F12" s="173">
        <v>202</v>
      </c>
      <c r="G12" s="174">
        <f t="shared" si="1"/>
        <v>1.2120484819392774</v>
      </c>
      <c r="H12" s="175">
        <v>20</v>
      </c>
      <c r="I12" s="174">
        <f t="shared" si="2"/>
        <v>0.12000480019200767</v>
      </c>
      <c r="J12" s="173">
        <v>224</v>
      </c>
      <c r="K12" s="175"/>
      <c r="L12" s="175"/>
      <c r="M12" s="176"/>
      <c r="P12" s="176"/>
    </row>
    <row r="13" spans="3:16" ht="14.25" customHeight="1" x14ac:dyDescent="0.25">
      <c r="C13" s="282"/>
      <c r="D13" s="171" t="s">
        <v>17</v>
      </c>
      <c r="E13" s="172">
        <f t="shared" si="0"/>
        <v>186</v>
      </c>
      <c r="F13" s="175">
        <v>174</v>
      </c>
      <c r="G13" s="174">
        <f t="shared" si="1"/>
        <v>1.0440417616704669</v>
      </c>
      <c r="H13" s="175">
        <v>12</v>
      </c>
      <c r="I13" s="174">
        <f t="shared" si="2"/>
        <v>7.2002880115204615E-2</v>
      </c>
      <c r="J13" s="175">
        <v>213</v>
      </c>
      <c r="K13" s="175"/>
      <c r="L13" s="175"/>
      <c r="M13" s="176"/>
      <c r="P13" s="176"/>
    </row>
    <row r="14" spans="3:16" x14ac:dyDescent="0.25">
      <c r="C14" s="282"/>
      <c r="D14" s="171" t="s">
        <v>18</v>
      </c>
      <c r="E14" s="172">
        <f t="shared" si="0"/>
        <v>497</v>
      </c>
      <c r="F14" s="182">
        <v>468</v>
      </c>
      <c r="G14" s="183">
        <f t="shared" si="1"/>
        <v>2.80811232449298</v>
      </c>
      <c r="H14" s="184">
        <v>29</v>
      </c>
      <c r="I14" s="183">
        <f t="shared" si="2"/>
        <v>0.17400696027841114</v>
      </c>
      <c r="J14" s="184">
        <v>247</v>
      </c>
      <c r="K14" s="175">
        <v>2</v>
      </c>
      <c r="L14" s="175"/>
      <c r="M14" s="176"/>
      <c r="P14" s="176"/>
    </row>
    <row r="15" spans="3:16" ht="15.75" thickBot="1" x14ac:dyDescent="0.3">
      <c r="C15" s="283"/>
      <c r="D15" s="177" t="s">
        <v>19</v>
      </c>
      <c r="E15" s="178">
        <f t="shared" si="0"/>
        <v>191</v>
      </c>
      <c r="F15" s="181">
        <v>190</v>
      </c>
      <c r="G15" s="180">
        <f t="shared" si="1"/>
        <v>1.140045601824073</v>
      </c>
      <c r="H15" s="181">
        <v>1</v>
      </c>
      <c r="I15" s="180">
        <f t="shared" si="2"/>
        <v>6.0002400096003843E-3</v>
      </c>
      <c r="J15" s="181">
        <v>62</v>
      </c>
      <c r="K15" s="181">
        <v>17</v>
      </c>
      <c r="L15" s="175"/>
      <c r="M15" s="176"/>
      <c r="P15" s="176"/>
    </row>
    <row r="16" spans="3:16" x14ac:dyDescent="0.25">
      <c r="C16" s="284" t="s">
        <v>20</v>
      </c>
      <c r="D16" s="171" t="s">
        <v>21</v>
      </c>
      <c r="E16" s="172">
        <f t="shared" si="0"/>
        <v>245</v>
      </c>
      <c r="F16" s="175">
        <v>241</v>
      </c>
      <c r="G16" s="174">
        <f t="shared" si="1"/>
        <v>1.4460578423136925</v>
      </c>
      <c r="H16" s="175">
        <v>4</v>
      </c>
      <c r="I16" s="174">
        <f t="shared" si="2"/>
        <v>2.4000960038401537E-2</v>
      </c>
      <c r="J16" s="175">
        <v>85</v>
      </c>
      <c r="K16" s="175">
        <v>3</v>
      </c>
      <c r="L16" s="175"/>
      <c r="M16" s="176"/>
      <c r="P16" s="176"/>
    </row>
    <row r="17" spans="3:16" x14ac:dyDescent="0.25">
      <c r="C17" s="282"/>
      <c r="D17" s="171" t="s">
        <v>22</v>
      </c>
      <c r="E17" s="172">
        <f t="shared" si="0"/>
        <v>189</v>
      </c>
      <c r="F17" s="175">
        <v>186</v>
      </c>
      <c r="G17" s="174">
        <f t="shared" si="1"/>
        <v>1.1160446417856713</v>
      </c>
      <c r="H17" s="175">
        <v>3</v>
      </c>
      <c r="I17" s="174">
        <f t="shared" si="2"/>
        <v>1.8000720028801154E-2</v>
      </c>
      <c r="J17" s="175">
        <v>101</v>
      </c>
      <c r="K17" s="175">
        <v>3</v>
      </c>
      <c r="L17" s="175"/>
      <c r="M17" s="176"/>
      <c r="P17" s="176"/>
    </row>
    <row r="18" spans="3:16" ht="15.75" thickBot="1" x14ac:dyDescent="0.3">
      <c r="C18" s="283"/>
      <c r="D18" s="177" t="s">
        <v>23</v>
      </c>
      <c r="E18" s="178">
        <f t="shared" si="0"/>
        <v>361</v>
      </c>
      <c r="F18" s="179">
        <v>223</v>
      </c>
      <c r="G18" s="180">
        <f t="shared" si="1"/>
        <v>1.3380535221408858</v>
      </c>
      <c r="H18" s="181">
        <v>138</v>
      </c>
      <c r="I18" s="180">
        <f t="shared" si="2"/>
        <v>0.82803312132485296</v>
      </c>
      <c r="J18" s="181">
        <v>130</v>
      </c>
      <c r="K18" s="181">
        <v>12</v>
      </c>
      <c r="L18" s="175"/>
      <c r="M18" s="176"/>
      <c r="P18" s="176"/>
    </row>
    <row r="19" spans="3:16" x14ac:dyDescent="0.25">
      <c r="C19" s="284" t="s">
        <v>24</v>
      </c>
      <c r="D19" s="171" t="s">
        <v>25</v>
      </c>
      <c r="E19" s="172">
        <f t="shared" si="0"/>
        <v>375</v>
      </c>
      <c r="F19" s="173">
        <v>344</v>
      </c>
      <c r="G19" s="174">
        <f t="shared" si="1"/>
        <v>2.0640825633025321</v>
      </c>
      <c r="H19" s="175">
        <v>31</v>
      </c>
      <c r="I19" s="174">
        <f t="shared" si="2"/>
        <v>0.1860074402976119</v>
      </c>
      <c r="J19" s="175">
        <v>109</v>
      </c>
      <c r="K19" s="175">
        <v>6</v>
      </c>
      <c r="L19" s="175"/>
      <c r="M19" s="176"/>
      <c r="P19" s="176"/>
    </row>
    <row r="20" spans="3:16" ht="15.75" customHeight="1" x14ac:dyDescent="0.25">
      <c r="C20" s="282"/>
      <c r="D20" s="171" t="s">
        <v>26</v>
      </c>
      <c r="E20" s="172">
        <f t="shared" si="0"/>
        <v>272</v>
      </c>
      <c r="F20" s="173">
        <v>209</v>
      </c>
      <c r="G20" s="174">
        <f t="shared" si="1"/>
        <v>1.2540501620064803</v>
      </c>
      <c r="H20" s="175">
        <v>63</v>
      </c>
      <c r="I20" s="174">
        <f t="shared" si="2"/>
        <v>0.37801512060482423</v>
      </c>
      <c r="J20" s="175">
        <v>94</v>
      </c>
      <c r="K20" s="175">
        <v>8</v>
      </c>
      <c r="L20" s="175"/>
      <c r="M20" s="176"/>
      <c r="P20" s="176"/>
    </row>
    <row r="21" spans="3:16" x14ac:dyDescent="0.25">
      <c r="C21" s="282"/>
      <c r="D21" s="171" t="s">
        <v>27</v>
      </c>
      <c r="E21" s="172">
        <f t="shared" si="0"/>
        <v>483</v>
      </c>
      <c r="F21" s="172">
        <v>249</v>
      </c>
      <c r="G21" s="174">
        <f t="shared" si="1"/>
        <v>1.4940597623904956</v>
      </c>
      <c r="H21" s="173">
        <v>234</v>
      </c>
      <c r="I21" s="174">
        <f t="shared" si="2"/>
        <v>1.40405616224649</v>
      </c>
      <c r="J21" s="175">
        <v>241</v>
      </c>
      <c r="K21" s="175"/>
      <c r="L21" s="175"/>
      <c r="M21" s="176"/>
      <c r="P21" s="176"/>
    </row>
    <row r="22" spans="3:16" ht="15.75" thickBot="1" x14ac:dyDescent="0.3">
      <c r="C22" s="283"/>
      <c r="D22" s="177" t="s">
        <v>28</v>
      </c>
      <c r="E22" s="178">
        <f t="shared" si="0"/>
        <v>54</v>
      </c>
      <c r="F22" s="179">
        <v>50</v>
      </c>
      <c r="G22" s="180">
        <f t="shared" si="1"/>
        <v>0.30001200048001919</v>
      </c>
      <c r="H22" s="181">
        <v>4</v>
      </c>
      <c r="I22" s="180">
        <f t="shared" si="2"/>
        <v>2.4000960038401537E-2</v>
      </c>
      <c r="J22" s="181">
        <v>78</v>
      </c>
      <c r="K22" s="181"/>
      <c r="L22" s="185"/>
      <c r="M22" s="176"/>
      <c r="P22" s="176"/>
    </row>
    <row r="23" spans="3:16" x14ac:dyDescent="0.25">
      <c r="C23" s="284" t="s">
        <v>123</v>
      </c>
      <c r="D23" s="171" t="s">
        <v>30</v>
      </c>
      <c r="E23" s="172">
        <f t="shared" si="0"/>
        <v>775</v>
      </c>
      <c r="F23" s="173">
        <v>718</v>
      </c>
      <c r="G23" s="174">
        <f t="shared" si="1"/>
        <v>4.3081723268930752</v>
      </c>
      <c r="H23" s="175">
        <v>57</v>
      </c>
      <c r="I23" s="174">
        <f t="shared" si="2"/>
        <v>0.34201368054722187</v>
      </c>
      <c r="J23" s="173">
        <v>327</v>
      </c>
      <c r="K23" s="175">
        <v>29</v>
      </c>
      <c r="L23" s="185"/>
      <c r="M23" s="176"/>
      <c r="P23" s="176"/>
    </row>
    <row r="24" spans="3:16" x14ac:dyDescent="0.25">
      <c r="C24" s="282"/>
      <c r="D24" s="171" t="s">
        <v>31</v>
      </c>
      <c r="E24" s="172">
        <f t="shared" si="0"/>
        <v>123</v>
      </c>
      <c r="F24" s="173">
        <v>118</v>
      </c>
      <c r="G24" s="174">
        <f t="shared" si="1"/>
        <v>0.70802832113284531</v>
      </c>
      <c r="H24" s="175">
        <v>5</v>
      </c>
      <c r="I24" s="174">
        <f t="shared" si="2"/>
        <v>3.0001200048001917E-2</v>
      </c>
      <c r="J24" s="175">
        <v>43</v>
      </c>
      <c r="K24" s="175">
        <v>13</v>
      </c>
      <c r="L24" s="185"/>
      <c r="M24" s="176"/>
      <c r="P24" s="176"/>
    </row>
    <row r="25" spans="3:16" x14ac:dyDescent="0.25">
      <c r="C25" s="282"/>
      <c r="D25" s="171" t="s">
        <v>32</v>
      </c>
      <c r="E25" s="172">
        <f t="shared" si="0"/>
        <v>380</v>
      </c>
      <c r="F25" s="173">
        <v>376</v>
      </c>
      <c r="G25" s="174">
        <f t="shared" si="1"/>
        <v>2.2560902436097443</v>
      </c>
      <c r="H25" s="175">
        <v>4</v>
      </c>
      <c r="I25" s="174">
        <f t="shared" si="2"/>
        <v>2.4000960038401537E-2</v>
      </c>
      <c r="J25" s="175">
        <v>117</v>
      </c>
      <c r="K25" s="175">
        <v>12</v>
      </c>
      <c r="L25" s="175"/>
      <c r="M25" s="176"/>
      <c r="P25" s="176"/>
    </row>
    <row r="26" spans="3:16" ht="13.5" customHeight="1" x14ac:dyDescent="0.25">
      <c r="C26" s="282"/>
      <c r="D26" s="171" t="s">
        <v>33</v>
      </c>
      <c r="E26" s="172">
        <f t="shared" si="0"/>
        <v>167</v>
      </c>
      <c r="F26" s="184">
        <v>149</v>
      </c>
      <c r="G26" s="183">
        <f t="shared" si="1"/>
        <v>0.89403576143045715</v>
      </c>
      <c r="H26" s="184">
        <v>18</v>
      </c>
      <c r="I26" s="183">
        <f t="shared" si="2"/>
        <v>0.10800432017280691</v>
      </c>
      <c r="J26" s="175">
        <v>391</v>
      </c>
      <c r="K26" s="175">
        <v>13</v>
      </c>
      <c r="L26" s="175"/>
      <c r="M26" s="176"/>
      <c r="P26" s="176"/>
    </row>
    <row r="27" spans="3:16" ht="15.75" thickBot="1" x14ac:dyDescent="0.3">
      <c r="C27" s="283"/>
      <c r="D27" s="177" t="s">
        <v>161</v>
      </c>
      <c r="E27" s="178">
        <f t="shared" si="0"/>
        <v>79</v>
      </c>
      <c r="F27" s="181">
        <v>68</v>
      </c>
      <c r="G27" s="180">
        <f t="shared" si="1"/>
        <v>0.40801632065282611</v>
      </c>
      <c r="H27" s="181">
        <v>11</v>
      </c>
      <c r="I27" s="180">
        <f t="shared" si="2"/>
        <v>6.6002640105604221E-2</v>
      </c>
      <c r="J27" s="181">
        <v>33</v>
      </c>
      <c r="K27" s="181"/>
      <c r="L27" s="175"/>
      <c r="M27" s="176"/>
      <c r="P27" s="176"/>
    </row>
    <row r="28" spans="3:16" x14ac:dyDescent="0.25">
      <c r="C28" s="284" t="s">
        <v>35</v>
      </c>
      <c r="D28" s="171" t="s">
        <v>36</v>
      </c>
      <c r="E28" s="172">
        <f t="shared" si="0"/>
        <v>446</v>
      </c>
      <c r="F28" s="173">
        <v>424</v>
      </c>
      <c r="G28" s="174">
        <f t="shared" si="1"/>
        <v>2.5441017640705628</v>
      </c>
      <c r="H28" s="175">
        <v>22</v>
      </c>
      <c r="I28" s="174">
        <f t="shared" si="2"/>
        <v>0.13200528021120844</v>
      </c>
      <c r="J28" s="173">
        <v>249</v>
      </c>
      <c r="K28" s="175">
        <v>20</v>
      </c>
      <c r="L28" s="175"/>
      <c r="M28" s="176"/>
      <c r="P28" s="176"/>
    </row>
    <row r="29" spans="3:16" x14ac:dyDescent="0.25">
      <c r="C29" s="282"/>
      <c r="D29" s="171" t="s">
        <v>37</v>
      </c>
      <c r="E29" s="172">
        <f t="shared" si="0"/>
        <v>193</v>
      </c>
      <c r="F29" s="173">
        <v>136</v>
      </c>
      <c r="G29" s="174">
        <f t="shared" si="1"/>
        <v>0.81603264130565223</v>
      </c>
      <c r="H29" s="175">
        <v>57</v>
      </c>
      <c r="I29" s="174">
        <f t="shared" si="2"/>
        <v>0.34201368054722187</v>
      </c>
      <c r="J29" s="173">
        <v>197</v>
      </c>
      <c r="K29" s="175">
        <v>70</v>
      </c>
      <c r="L29" s="175"/>
      <c r="M29" s="176"/>
      <c r="P29" s="176"/>
    </row>
    <row r="30" spans="3:16" x14ac:dyDescent="0.25">
      <c r="C30" s="282"/>
      <c r="D30" s="171" t="s">
        <v>38</v>
      </c>
      <c r="E30" s="172">
        <f t="shared" si="0"/>
        <v>197</v>
      </c>
      <c r="F30" s="173">
        <v>195</v>
      </c>
      <c r="G30" s="174">
        <f t="shared" si="1"/>
        <v>1.1700468018720749</v>
      </c>
      <c r="H30" s="175">
        <v>2</v>
      </c>
      <c r="I30" s="174">
        <f t="shared" si="2"/>
        <v>1.2000480019200769E-2</v>
      </c>
      <c r="J30" s="173">
        <v>364</v>
      </c>
      <c r="K30" s="175">
        <v>83</v>
      </c>
      <c r="L30" s="175"/>
      <c r="M30" s="176"/>
      <c r="P30" s="176"/>
    </row>
    <row r="31" spans="3:16" x14ac:dyDescent="0.25">
      <c r="C31" s="282"/>
      <c r="D31" s="171" t="s">
        <v>39</v>
      </c>
      <c r="E31" s="172">
        <f t="shared" si="0"/>
        <v>316</v>
      </c>
      <c r="F31" s="175">
        <v>315</v>
      </c>
      <c r="G31" s="174">
        <f t="shared" si="1"/>
        <v>1.890075603024121</v>
      </c>
      <c r="H31" s="175">
        <v>1</v>
      </c>
      <c r="I31" s="174">
        <f t="shared" si="2"/>
        <v>6.0002400096003843E-3</v>
      </c>
      <c r="J31" s="173">
        <v>293</v>
      </c>
      <c r="K31" s="175">
        <v>2</v>
      </c>
      <c r="L31" s="175"/>
      <c r="M31" s="176"/>
      <c r="P31" s="176"/>
    </row>
    <row r="32" spans="3:16" ht="15.75" thickBot="1" x14ac:dyDescent="0.3">
      <c r="C32" s="283"/>
      <c r="D32" s="177" t="s">
        <v>40</v>
      </c>
      <c r="E32" s="178">
        <f t="shared" si="0"/>
        <v>519</v>
      </c>
      <c r="F32" s="179">
        <v>506</v>
      </c>
      <c r="G32" s="180">
        <f t="shared" si="1"/>
        <v>3.0361214448577942</v>
      </c>
      <c r="H32" s="181">
        <v>13</v>
      </c>
      <c r="I32" s="180">
        <f t="shared" si="2"/>
        <v>7.8003120124804995E-2</v>
      </c>
      <c r="J32" s="179">
        <v>1146</v>
      </c>
      <c r="K32" s="181">
        <v>6</v>
      </c>
      <c r="L32" s="175"/>
      <c r="M32" s="176"/>
      <c r="P32" s="176"/>
    </row>
    <row r="33" spans="3:16" x14ac:dyDescent="0.25">
      <c r="C33" s="284" t="s">
        <v>41</v>
      </c>
      <c r="D33" s="171" t="s">
        <v>42</v>
      </c>
      <c r="E33" s="172">
        <f t="shared" si="0"/>
        <v>336</v>
      </c>
      <c r="F33" s="173">
        <v>312</v>
      </c>
      <c r="G33" s="174">
        <f t="shared" si="1"/>
        <v>1.87207488299532</v>
      </c>
      <c r="H33" s="175">
        <v>24</v>
      </c>
      <c r="I33" s="174">
        <f t="shared" si="2"/>
        <v>0.14400576023040923</v>
      </c>
      <c r="J33" s="175">
        <v>197</v>
      </c>
      <c r="K33" s="175"/>
      <c r="L33" s="175"/>
      <c r="M33" s="176"/>
      <c r="P33" s="176"/>
    </row>
    <row r="34" spans="3:16" x14ac:dyDescent="0.25">
      <c r="C34" s="282"/>
      <c r="D34" s="171" t="s">
        <v>43</v>
      </c>
      <c r="E34" s="172">
        <f t="shared" si="0"/>
        <v>307</v>
      </c>
      <c r="F34" s="182">
        <v>260</v>
      </c>
      <c r="G34" s="183">
        <f t="shared" si="1"/>
        <v>1.5600624024960998</v>
      </c>
      <c r="H34" s="182">
        <v>47</v>
      </c>
      <c r="I34" s="183">
        <f t="shared" si="2"/>
        <v>0.28201128045121804</v>
      </c>
      <c r="J34" s="182">
        <v>629</v>
      </c>
      <c r="K34" s="175">
        <v>36</v>
      </c>
      <c r="L34" s="175"/>
      <c r="M34" s="176"/>
      <c r="P34" s="176"/>
    </row>
    <row r="35" spans="3:16" ht="15.75" thickBot="1" x14ac:dyDescent="0.3">
      <c r="C35" s="283"/>
      <c r="D35" s="177" t="s">
        <v>44</v>
      </c>
      <c r="E35" s="178">
        <f t="shared" si="0"/>
        <v>1142</v>
      </c>
      <c r="F35" s="179">
        <v>777</v>
      </c>
      <c r="G35" s="180">
        <f t="shared" si="1"/>
        <v>4.6621864874594987</v>
      </c>
      <c r="H35" s="179">
        <v>365</v>
      </c>
      <c r="I35" s="180">
        <f t="shared" si="2"/>
        <v>2.1900876035041401</v>
      </c>
      <c r="J35" s="179">
        <v>789</v>
      </c>
      <c r="K35" s="181">
        <v>61</v>
      </c>
      <c r="L35" s="175"/>
      <c r="M35" s="176"/>
      <c r="P35" s="176"/>
    </row>
    <row r="36" spans="3:16" x14ac:dyDescent="0.25">
      <c r="C36" s="284" t="s">
        <v>45</v>
      </c>
      <c r="D36" s="171" t="s">
        <v>46</v>
      </c>
      <c r="E36" s="172">
        <f t="shared" si="0"/>
        <v>174</v>
      </c>
      <c r="F36" s="175">
        <v>167</v>
      </c>
      <c r="G36" s="174">
        <f t="shared" si="1"/>
        <v>1.0020400816032642</v>
      </c>
      <c r="H36" s="175">
        <v>7</v>
      </c>
      <c r="I36" s="174">
        <f t="shared" si="2"/>
        <v>4.2001680067202687E-2</v>
      </c>
      <c r="J36" s="175">
        <v>36</v>
      </c>
      <c r="K36" s="175">
        <v>14</v>
      </c>
      <c r="L36" s="175"/>
      <c r="M36" s="176"/>
      <c r="P36" s="176"/>
    </row>
    <row r="37" spans="3:16" x14ac:dyDescent="0.25">
      <c r="C37" s="282"/>
      <c r="D37" s="171" t="s">
        <v>47</v>
      </c>
      <c r="E37" s="172">
        <f t="shared" si="0"/>
        <v>297</v>
      </c>
      <c r="F37" s="173">
        <v>283</v>
      </c>
      <c r="G37" s="174">
        <f t="shared" si="1"/>
        <v>1.6980679227169087</v>
      </c>
      <c r="H37" s="175">
        <v>14</v>
      </c>
      <c r="I37" s="174">
        <f t="shared" si="2"/>
        <v>8.4003360134405375E-2</v>
      </c>
      <c r="J37" s="175">
        <v>169</v>
      </c>
      <c r="K37" s="175">
        <v>21</v>
      </c>
      <c r="L37" s="175"/>
      <c r="M37" s="176"/>
      <c r="P37" s="176"/>
    </row>
    <row r="38" spans="3:16" x14ac:dyDescent="0.25">
      <c r="C38" s="282"/>
      <c r="D38" s="171" t="s">
        <v>48</v>
      </c>
      <c r="E38" s="172">
        <f t="shared" si="0"/>
        <v>156</v>
      </c>
      <c r="F38" s="184">
        <v>152</v>
      </c>
      <c r="G38" s="183">
        <f t="shared" si="1"/>
        <v>0.91203648145925831</v>
      </c>
      <c r="H38" s="184">
        <v>4</v>
      </c>
      <c r="I38" s="183">
        <f t="shared" si="2"/>
        <v>2.4000960038401537E-2</v>
      </c>
      <c r="J38" s="175">
        <v>153</v>
      </c>
      <c r="K38" s="175"/>
      <c r="L38" s="175"/>
      <c r="M38" s="176"/>
      <c r="P38" s="176"/>
    </row>
    <row r="39" spans="3:16" ht="15.75" thickBot="1" x14ac:dyDescent="0.3">
      <c r="C39" s="283"/>
      <c r="D39" s="177" t="s">
        <v>49</v>
      </c>
      <c r="E39" s="178">
        <f t="shared" si="0"/>
        <v>960</v>
      </c>
      <c r="F39" s="179">
        <v>927</v>
      </c>
      <c r="G39" s="180">
        <f t="shared" si="1"/>
        <v>5.5622224888995566</v>
      </c>
      <c r="H39" s="181">
        <v>33</v>
      </c>
      <c r="I39" s="180">
        <f t="shared" si="2"/>
        <v>0.19800792031681269</v>
      </c>
      <c r="J39" s="179">
        <v>312</v>
      </c>
      <c r="K39" s="181">
        <v>55</v>
      </c>
      <c r="L39" s="175"/>
      <c r="M39" s="176"/>
      <c r="P39" s="176"/>
    </row>
    <row r="40" spans="3:16" x14ac:dyDescent="0.25">
      <c r="C40" s="284" t="s">
        <v>50</v>
      </c>
      <c r="D40" s="171" t="s">
        <v>51</v>
      </c>
      <c r="E40" s="172">
        <f t="shared" si="0"/>
        <v>86</v>
      </c>
      <c r="F40" s="175">
        <v>77</v>
      </c>
      <c r="G40" s="174">
        <f t="shared" si="1"/>
        <v>0.46201848073922958</v>
      </c>
      <c r="H40" s="175">
        <v>9</v>
      </c>
      <c r="I40" s="174">
        <f t="shared" si="2"/>
        <v>5.4002160086403454E-2</v>
      </c>
      <c r="J40" s="175">
        <v>17</v>
      </c>
      <c r="K40" s="175"/>
      <c r="L40" s="175"/>
      <c r="M40" s="176"/>
      <c r="P40" s="176"/>
    </row>
    <row r="41" spans="3:16" x14ac:dyDescent="0.25">
      <c r="C41" s="282"/>
      <c r="D41" s="171" t="s">
        <v>52</v>
      </c>
      <c r="E41" s="172">
        <f t="shared" si="0"/>
        <v>198</v>
      </c>
      <c r="F41" s="173">
        <v>192</v>
      </c>
      <c r="G41" s="174">
        <f t="shared" si="1"/>
        <v>1.1520460818432738</v>
      </c>
      <c r="H41" s="175">
        <v>6</v>
      </c>
      <c r="I41" s="174">
        <f t="shared" si="2"/>
        <v>3.6001440057602307E-2</v>
      </c>
      <c r="J41" s="175">
        <v>71</v>
      </c>
      <c r="K41" s="175">
        <v>15</v>
      </c>
      <c r="L41" s="175"/>
      <c r="M41" s="176"/>
      <c r="P41" s="176"/>
    </row>
    <row r="42" spans="3:16" ht="15.75" thickBot="1" x14ac:dyDescent="0.3">
      <c r="C42" s="283"/>
      <c r="D42" s="186" t="s">
        <v>53</v>
      </c>
      <c r="E42" s="178">
        <f t="shared" si="0"/>
        <v>159</v>
      </c>
      <c r="F42" s="181">
        <v>159</v>
      </c>
      <c r="G42" s="180">
        <f t="shared" si="1"/>
        <v>0.95403816152646104</v>
      </c>
      <c r="H42" s="181"/>
      <c r="I42" s="180">
        <f t="shared" si="2"/>
        <v>0</v>
      </c>
      <c r="J42" s="181">
        <v>91</v>
      </c>
      <c r="K42" s="181">
        <v>32</v>
      </c>
      <c r="L42" s="185"/>
      <c r="M42" s="176"/>
      <c r="P42" s="176"/>
    </row>
    <row r="43" spans="3:16" x14ac:dyDescent="0.25">
      <c r="C43" s="284" t="s">
        <v>54</v>
      </c>
      <c r="D43" s="171" t="s">
        <v>55</v>
      </c>
      <c r="E43" s="172">
        <f t="shared" si="0"/>
        <v>141</v>
      </c>
      <c r="F43" s="175">
        <v>141</v>
      </c>
      <c r="G43" s="174">
        <f t="shared" si="1"/>
        <v>0.84603384135365411</v>
      </c>
      <c r="H43" s="175"/>
      <c r="I43" s="174">
        <f t="shared" si="2"/>
        <v>0</v>
      </c>
      <c r="J43" s="175">
        <v>69</v>
      </c>
      <c r="K43" s="175"/>
      <c r="L43" s="175"/>
      <c r="M43" s="176"/>
      <c r="P43" s="176"/>
    </row>
    <row r="44" spans="3:16" x14ac:dyDescent="0.25">
      <c r="C44" s="282"/>
      <c r="D44" s="171" t="s">
        <v>56</v>
      </c>
      <c r="E44" s="172">
        <f t="shared" si="0"/>
        <v>67</v>
      </c>
      <c r="F44" s="172">
        <v>66</v>
      </c>
      <c r="G44" s="174">
        <f t="shared" si="1"/>
        <v>0.39601584063362538</v>
      </c>
      <c r="H44" s="175">
        <v>1</v>
      </c>
      <c r="I44" s="174">
        <f t="shared" si="2"/>
        <v>6.0002400096003843E-3</v>
      </c>
      <c r="J44" s="173">
        <v>100</v>
      </c>
      <c r="K44" s="175"/>
      <c r="L44" s="175"/>
      <c r="M44" s="176"/>
      <c r="P44" s="176"/>
    </row>
    <row r="45" spans="3:16" x14ac:dyDescent="0.25">
      <c r="C45" s="282"/>
      <c r="D45" s="171" t="s">
        <v>57</v>
      </c>
      <c r="E45" s="172">
        <f t="shared" si="0"/>
        <v>59</v>
      </c>
      <c r="F45" s="184">
        <v>57</v>
      </c>
      <c r="G45" s="183">
        <f t="shared" si="1"/>
        <v>0.34201368054722187</v>
      </c>
      <c r="H45" s="184">
        <v>2</v>
      </c>
      <c r="I45" s="183">
        <f t="shared" si="2"/>
        <v>1.2000480019200769E-2</v>
      </c>
      <c r="J45" s="175">
        <v>24</v>
      </c>
      <c r="K45" s="175"/>
      <c r="L45" s="175"/>
      <c r="M45" s="176"/>
      <c r="P45" s="176"/>
    </row>
    <row r="46" spans="3:16" ht="15.75" thickBot="1" x14ac:dyDescent="0.3">
      <c r="C46" s="283"/>
      <c r="D46" s="177" t="s">
        <v>58</v>
      </c>
      <c r="E46" s="178">
        <f t="shared" si="0"/>
        <v>72</v>
      </c>
      <c r="F46" s="181">
        <v>67</v>
      </c>
      <c r="G46" s="180">
        <f t="shared" si="1"/>
        <v>0.40201608064322569</v>
      </c>
      <c r="H46" s="181">
        <v>5</v>
      </c>
      <c r="I46" s="180">
        <f t="shared" si="2"/>
        <v>3.0001200048001917E-2</v>
      </c>
      <c r="J46" s="181">
        <v>32</v>
      </c>
      <c r="K46" s="181">
        <v>13</v>
      </c>
      <c r="L46" s="175"/>
      <c r="M46" s="176"/>
      <c r="P46" s="176"/>
    </row>
    <row r="47" spans="3:16" x14ac:dyDescent="0.25">
      <c r="C47" s="280" t="s">
        <v>218</v>
      </c>
      <c r="D47" s="280"/>
      <c r="E47" s="280"/>
      <c r="F47" s="280"/>
      <c r="G47" s="280"/>
      <c r="H47" s="280"/>
      <c r="I47" s="280"/>
      <c r="J47" s="280"/>
      <c r="K47" s="280"/>
    </row>
    <row r="48" spans="3:16" ht="15.75" x14ac:dyDescent="0.25">
      <c r="C48" s="187"/>
    </row>
  </sheetData>
  <mergeCells count="21">
    <mergeCell ref="C47:K47"/>
    <mergeCell ref="C6:D6"/>
    <mergeCell ref="C7:C9"/>
    <mergeCell ref="C10:C15"/>
    <mergeCell ref="C16:C18"/>
    <mergeCell ref="C19:C22"/>
    <mergeCell ref="C23:C27"/>
    <mergeCell ref="C28:C32"/>
    <mergeCell ref="C33:C35"/>
    <mergeCell ref="C36:C39"/>
    <mergeCell ref="C40:C42"/>
    <mergeCell ref="C43:C46"/>
    <mergeCell ref="C2:K2"/>
    <mergeCell ref="C3:C5"/>
    <mergeCell ref="D3:D5"/>
    <mergeCell ref="E3:I3"/>
    <mergeCell ref="J3:J5"/>
    <mergeCell ref="K3:K5"/>
    <mergeCell ref="E4:E5"/>
    <mergeCell ref="F4:G4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60"/>
  <sheetViews>
    <sheetView workbookViewId="0">
      <selection activeCell="H13" sqref="H13"/>
    </sheetView>
  </sheetViews>
  <sheetFormatPr baseColWidth="10" defaultRowHeight="15" x14ac:dyDescent="0.25"/>
  <cols>
    <col min="3" max="3" width="66.42578125" customWidth="1"/>
    <col min="4" max="4" width="21" style="31" customWidth="1"/>
    <col min="5" max="5" width="17" style="31" customWidth="1"/>
    <col min="8" max="8" width="68.140625" customWidth="1"/>
    <col min="9" max="9" width="24.42578125" customWidth="1"/>
  </cols>
  <sheetData>
    <row r="2" spans="3:9" ht="18.75" x14ac:dyDescent="0.25">
      <c r="C2" s="286"/>
      <c r="D2" s="286"/>
      <c r="E2" s="286"/>
    </row>
    <row r="3" spans="3:9" ht="18.75" x14ac:dyDescent="0.25">
      <c r="C3" s="286"/>
      <c r="D3" s="286"/>
      <c r="E3" s="286"/>
    </row>
    <row r="4" spans="3:9" ht="18" customHeight="1" x14ac:dyDescent="0.25">
      <c r="C4" s="188"/>
      <c r="D4" s="188"/>
      <c r="E4" s="188"/>
    </row>
    <row r="5" spans="3:9" ht="18" customHeight="1" x14ac:dyDescent="0.25">
      <c r="C5" s="188"/>
      <c r="D5" s="188"/>
      <c r="E5" s="188"/>
    </row>
    <row r="6" spans="3:9" ht="18" customHeight="1" x14ac:dyDescent="0.25">
      <c r="C6" s="188"/>
      <c r="D6" s="188"/>
      <c r="E6" s="188"/>
    </row>
    <row r="7" spans="3:9" ht="24" customHeight="1" thickBot="1" x14ac:dyDescent="0.3">
      <c r="C7" s="287" t="s">
        <v>225</v>
      </c>
      <c r="D7" s="287"/>
      <c r="E7" s="287"/>
      <c r="G7" s="1"/>
    </row>
    <row r="8" spans="3:9" x14ac:dyDescent="0.25">
      <c r="C8" s="288" t="s">
        <v>220</v>
      </c>
      <c r="D8" s="291" t="s">
        <v>90</v>
      </c>
      <c r="E8" s="292"/>
      <c r="F8" s="1"/>
    </row>
    <row r="9" spans="3:9" x14ac:dyDescent="0.25">
      <c r="C9" s="289"/>
      <c r="D9" s="293"/>
      <c r="E9" s="294"/>
      <c r="F9" s="1"/>
    </row>
    <row r="10" spans="3:9" ht="15.75" thickBot="1" x14ac:dyDescent="0.3">
      <c r="C10" s="290"/>
      <c r="D10" s="189" t="s">
        <v>5</v>
      </c>
      <c r="E10" s="190" t="s">
        <v>6</v>
      </c>
      <c r="F10" s="1"/>
    </row>
    <row r="11" spans="3:9" x14ac:dyDescent="0.25">
      <c r="C11" s="191" t="s">
        <v>8</v>
      </c>
      <c r="D11" s="192">
        <f>SUM(D12:D33)</f>
        <v>16666</v>
      </c>
      <c r="E11" s="193">
        <f>SUM(E12:E33)</f>
        <v>99.999999999999986</v>
      </c>
      <c r="F11" s="1"/>
      <c r="I11" s="31"/>
    </row>
    <row r="12" spans="3:9" ht="24.75" customHeight="1" x14ac:dyDescent="0.25">
      <c r="C12" s="194" t="s">
        <v>66</v>
      </c>
      <c r="D12" s="195">
        <v>1404</v>
      </c>
      <c r="E12" s="196">
        <v>5.4</v>
      </c>
      <c r="F12" s="1"/>
    </row>
    <row r="13" spans="3:9" ht="19.5" customHeight="1" x14ac:dyDescent="0.25">
      <c r="C13" s="194" t="s">
        <v>67</v>
      </c>
      <c r="D13" s="197">
        <v>32</v>
      </c>
      <c r="E13" s="196">
        <v>0.2</v>
      </c>
      <c r="F13" s="198"/>
      <c r="G13" s="198"/>
      <c r="H13" s="198"/>
      <c r="I13" s="198"/>
    </row>
    <row r="14" spans="3:9" ht="21" customHeight="1" x14ac:dyDescent="0.25">
      <c r="C14" s="194" t="s">
        <v>68</v>
      </c>
      <c r="D14" s="195">
        <v>383</v>
      </c>
      <c r="E14" s="196">
        <v>4.5</v>
      </c>
      <c r="F14" s="198"/>
      <c r="G14" s="198"/>
      <c r="H14" s="198"/>
      <c r="I14" s="198"/>
    </row>
    <row r="15" spans="3:9" ht="22.5" customHeight="1" x14ac:dyDescent="0.25">
      <c r="C15" s="194" t="s">
        <v>69</v>
      </c>
      <c r="D15" s="197">
        <v>56</v>
      </c>
      <c r="E15" s="196">
        <v>0.6</v>
      </c>
      <c r="F15" s="1"/>
    </row>
    <row r="16" spans="3:9" ht="27" customHeight="1" x14ac:dyDescent="0.25">
      <c r="C16" s="199" t="s">
        <v>70</v>
      </c>
      <c r="D16" s="197">
        <v>121</v>
      </c>
      <c r="E16" s="196">
        <v>0.2</v>
      </c>
      <c r="F16" s="1"/>
    </row>
    <row r="17" spans="3:7" ht="25.5" customHeight="1" x14ac:dyDescent="0.25">
      <c r="C17" s="194" t="s">
        <v>71</v>
      </c>
      <c r="D17" s="197">
        <v>235</v>
      </c>
      <c r="E17" s="196">
        <v>1.6</v>
      </c>
      <c r="F17" s="200"/>
      <c r="G17" s="200"/>
    </row>
    <row r="18" spans="3:7" ht="28.5" customHeight="1" x14ac:dyDescent="0.25">
      <c r="C18" s="199" t="s">
        <v>72</v>
      </c>
      <c r="D18" s="195">
        <v>11593</v>
      </c>
      <c r="E18" s="196">
        <v>66.8</v>
      </c>
      <c r="F18" s="198"/>
      <c r="G18" s="198"/>
    </row>
    <row r="19" spans="3:7" ht="25.5" customHeight="1" x14ac:dyDescent="0.25">
      <c r="C19" s="194" t="s">
        <v>221</v>
      </c>
      <c r="D19" s="197">
        <v>145</v>
      </c>
      <c r="E19" s="196">
        <v>0.8</v>
      </c>
      <c r="F19" s="198"/>
      <c r="G19" s="198"/>
    </row>
    <row r="20" spans="3:7" ht="24.75" customHeight="1" x14ac:dyDescent="0.25">
      <c r="C20" s="194" t="s">
        <v>74</v>
      </c>
      <c r="D20" s="195">
        <v>1013</v>
      </c>
      <c r="E20" s="196">
        <v>6.7</v>
      </c>
      <c r="F20" s="198"/>
      <c r="G20" s="198"/>
    </row>
    <row r="21" spans="3:7" ht="21" customHeight="1" x14ac:dyDescent="0.25">
      <c r="C21" s="194" t="s">
        <v>222</v>
      </c>
      <c r="D21" s="197">
        <v>119</v>
      </c>
      <c r="E21" s="196">
        <v>1.1000000000000001</v>
      </c>
      <c r="F21" s="1"/>
    </row>
    <row r="22" spans="3:7" ht="22.5" customHeight="1" x14ac:dyDescent="0.25">
      <c r="C22" s="194" t="s">
        <v>76</v>
      </c>
      <c r="D22" s="195">
        <v>192</v>
      </c>
      <c r="E22" s="196">
        <v>1.3</v>
      </c>
      <c r="F22" s="1"/>
    </row>
    <row r="23" spans="3:7" ht="22.5" customHeight="1" x14ac:dyDescent="0.25">
      <c r="C23" s="194" t="s">
        <v>77</v>
      </c>
      <c r="D23" s="197">
        <v>39</v>
      </c>
      <c r="E23" s="196">
        <v>0.2</v>
      </c>
      <c r="F23" s="1"/>
    </row>
    <row r="24" spans="3:7" ht="21.75" customHeight="1" x14ac:dyDescent="0.25">
      <c r="C24" s="194" t="s">
        <v>78</v>
      </c>
      <c r="D24" s="197">
        <v>144</v>
      </c>
      <c r="E24" s="196">
        <v>0.5</v>
      </c>
      <c r="F24" s="1"/>
    </row>
    <row r="25" spans="3:7" ht="20.25" customHeight="1" x14ac:dyDescent="0.25">
      <c r="C25" s="194" t="s">
        <v>79</v>
      </c>
      <c r="D25" s="197">
        <v>48</v>
      </c>
      <c r="E25" s="196">
        <v>0.1</v>
      </c>
      <c r="F25" s="1"/>
    </row>
    <row r="26" spans="3:7" ht="21.75" customHeight="1" x14ac:dyDescent="0.25">
      <c r="C26" s="194" t="s">
        <v>80</v>
      </c>
      <c r="D26" s="197">
        <v>8</v>
      </c>
      <c r="E26" s="196">
        <v>0</v>
      </c>
      <c r="F26" s="1"/>
    </row>
    <row r="27" spans="3:7" ht="23.25" customHeight="1" x14ac:dyDescent="0.25">
      <c r="C27" s="194" t="s">
        <v>81</v>
      </c>
      <c r="D27" s="195">
        <v>66</v>
      </c>
      <c r="E27" s="196">
        <v>0.9</v>
      </c>
      <c r="F27" s="1"/>
    </row>
    <row r="28" spans="3:7" ht="30" customHeight="1" x14ac:dyDescent="0.25">
      <c r="C28" s="199" t="s">
        <v>82</v>
      </c>
      <c r="D28" s="195">
        <v>502</v>
      </c>
      <c r="E28" s="196">
        <v>1.6</v>
      </c>
      <c r="F28" s="1"/>
    </row>
    <row r="29" spans="3:7" ht="24.75" customHeight="1" x14ac:dyDescent="0.25">
      <c r="C29" s="194" t="s">
        <v>83</v>
      </c>
      <c r="D29" s="195">
        <v>137</v>
      </c>
      <c r="E29" s="196">
        <v>0.4</v>
      </c>
      <c r="F29" s="1"/>
    </row>
    <row r="30" spans="3:7" ht="21" customHeight="1" x14ac:dyDescent="0.25">
      <c r="C30" s="194" t="s">
        <v>84</v>
      </c>
      <c r="D30" s="197">
        <v>8</v>
      </c>
      <c r="E30" s="196">
        <v>3.5</v>
      </c>
      <c r="F30" s="1"/>
    </row>
    <row r="31" spans="3:7" ht="32.25" customHeight="1" x14ac:dyDescent="0.25">
      <c r="C31" s="199" t="s">
        <v>85</v>
      </c>
      <c r="D31" s="197"/>
      <c r="E31" s="196">
        <v>0.1</v>
      </c>
      <c r="F31" s="1"/>
    </row>
    <row r="32" spans="3:7" ht="22.5" customHeight="1" x14ac:dyDescent="0.25">
      <c r="C32" s="194" t="s">
        <v>86</v>
      </c>
      <c r="D32" s="197">
        <v>7</v>
      </c>
      <c r="E32" s="196">
        <v>0</v>
      </c>
      <c r="F32" s="1"/>
    </row>
    <row r="33" spans="3:10" ht="24.75" customHeight="1" thickBot="1" x14ac:dyDescent="0.3">
      <c r="C33" s="201" t="s">
        <v>223</v>
      </c>
      <c r="D33" s="202">
        <v>414</v>
      </c>
      <c r="E33" s="203">
        <v>3.5</v>
      </c>
      <c r="F33" s="1"/>
    </row>
    <row r="34" spans="3:10" ht="15.75" customHeight="1" x14ac:dyDescent="0.25">
      <c r="C34" s="295" t="s">
        <v>224</v>
      </c>
      <c r="D34" s="295"/>
      <c r="E34" s="295"/>
    </row>
    <row r="35" spans="3:10" x14ac:dyDescent="0.25">
      <c r="C35" s="285"/>
      <c r="D35" s="285"/>
      <c r="E35" s="285"/>
    </row>
    <row r="36" spans="3:10" x14ac:dyDescent="0.25">
      <c r="C36" s="285"/>
      <c r="D36" s="285"/>
      <c r="E36" s="285"/>
      <c r="H36" s="1"/>
      <c r="I36" s="1"/>
      <c r="J36" s="1"/>
    </row>
    <row r="37" spans="3:10" x14ac:dyDescent="0.25">
      <c r="C37" s="285"/>
      <c r="D37" s="285"/>
      <c r="E37" s="285"/>
      <c r="H37" s="1"/>
      <c r="I37" s="204"/>
      <c r="J37" s="204"/>
    </row>
    <row r="38" spans="3:10" x14ac:dyDescent="0.25">
      <c r="D38" s="205"/>
      <c r="E38" s="205"/>
      <c r="H38" s="206"/>
      <c r="I38" s="79"/>
      <c r="J38" s="207"/>
    </row>
    <row r="39" spans="3:10" x14ac:dyDescent="0.25">
      <c r="C39" s="194"/>
      <c r="H39" s="206"/>
      <c r="I39" s="79"/>
      <c r="J39" s="207"/>
    </row>
    <row r="40" spans="3:10" x14ac:dyDescent="0.25">
      <c r="C40" s="194"/>
      <c r="H40" s="206"/>
      <c r="I40" s="79"/>
      <c r="J40" s="207"/>
    </row>
    <row r="41" spans="3:10" x14ac:dyDescent="0.25">
      <c r="C41" s="194"/>
      <c r="H41" s="206"/>
      <c r="I41" s="79"/>
      <c r="J41" s="207"/>
    </row>
    <row r="42" spans="3:10" x14ac:dyDescent="0.25">
      <c r="C42" s="194"/>
      <c r="H42" s="208"/>
      <c r="I42" s="79"/>
      <c r="J42" s="207"/>
    </row>
    <row r="43" spans="3:10" x14ac:dyDescent="0.25">
      <c r="C43" s="194"/>
      <c r="H43" s="206"/>
      <c r="I43" s="79"/>
      <c r="J43" s="207"/>
    </row>
    <row r="44" spans="3:10" x14ac:dyDescent="0.25">
      <c r="C44" s="194"/>
      <c r="H44" s="208"/>
      <c r="I44" s="79"/>
      <c r="J44" s="209"/>
    </row>
    <row r="45" spans="3:10" x14ac:dyDescent="0.25">
      <c r="C45" s="194"/>
      <c r="H45" s="208"/>
      <c r="I45" s="79"/>
      <c r="J45" s="207"/>
    </row>
    <row r="46" spans="3:10" x14ac:dyDescent="0.25">
      <c r="C46" s="194"/>
      <c r="H46" s="206"/>
      <c r="I46" s="79"/>
      <c r="J46" s="207"/>
    </row>
    <row r="47" spans="3:10" x14ac:dyDescent="0.25">
      <c r="C47" s="194"/>
      <c r="H47" s="206"/>
      <c r="I47" s="79"/>
      <c r="J47" s="207"/>
    </row>
    <row r="48" spans="3:10" x14ac:dyDescent="0.25">
      <c r="C48" s="194"/>
      <c r="H48" s="208"/>
      <c r="I48" s="79"/>
      <c r="J48" s="207"/>
    </row>
    <row r="49" spans="3:10" x14ac:dyDescent="0.25">
      <c r="C49" s="194"/>
      <c r="H49" s="206"/>
      <c r="I49" s="79"/>
      <c r="J49" s="207"/>
    </row>
    <row r="50" spans="3:10" x14ac:dyDescent="0.25">
      <c r="C50" s="194"/>
      <c r="H50" s="206"/>
      <c r="I50" s="79"/>
      <c r="J50" s="207"/>
    </row>
    <row r="51" spans="3:10" x14ac:dyDescent="0.25">
      <c r="C51" s="194"/>
      <c r="H51" s="206"/>
      <c r="I51" s="79"/>
      <c r="J51" s="207"/>
    </row>
    <row r="52" spans="3:10" x14ac:dyDescent="0.25">
      <c r="C52" s="194"/>
      <c r="H52" s="206"/>
      <c r="I52" s="79"/>
      <c r="J52" s="207"/>
    </row>
    <row r="53" spans="3:10" x14ac:dyDescent="0.25">
      <c r="C53" s="194"/>
      <c r="H53" s="206"/>
      <c r="I53" s="79"/>
      <c r="J53" s="207"/>
    </row>
    <row r="54" spans="3:10" x14ac:dyDescent="0.25">
      <c r="C54" s="194"/>
      <c r="H54" s="206"/>
      <c r="I54" s="79"/>
      <c r="J54" s="207"/>
    </row>
    <row r="55" spans="3:10" x14ac:dyDescent="0.25">
      <c r="C55" s="194"/>
      <c r="H55" s="206"/>
      <c r="I55" s="79"/>
      <c r="J55" s="207"/>
    </row>
    <row r="56" spans="3:10" x14ac:dyDescent="0.25">
      <c r="C56" s="194"/>
      <c r="H56" s="206"/>
      <c r="I56" s="79"/>
      <c r="J56" s="207"/>
    </row>
    <row r="57" spans="3:10" x14ac:dyDescent="0.25">
      <c r="C57" s="194"/>
      <c r="H57" s="206"/>
      <c r="I57" s="79"/>
      <c r="J57" s="207"/>
    </row>
    <row r="58" spans="3:10" x14ac:dyDescent="0.25">
      <c r="C58" s="194"/>
      <c r="H58" s="206"/>
      <c r="I58" s="79"/>
      <c r="J58" s="207"/>
    </row>
    <row r="59" spans="3:10" x14ac:dyDescent="0.25">
      <c r="C59" s="206"/>
      <c r="H59" s="206"/>
      <c r="I59" s="79"/>
      <c r="J59" s="207"/>
    </row>
    <row r="60" spans="3:10" x14ac:dyDescent="0.25">
      <c r="C60" s="206"/>
    </row>
  </sheetData>
  <mergeCells count="9">
    <mergeCell ref="C35:E35"/>
    <mergeCell ref="C36:E36"/>
    <mergeCell ref="C37:E37"/>
    <mergeCell ref="C2:E2"/>
    <mergeCell ref="C3:E3"/>
    <mergeCell ref="C7:E7"/>
    <mergeCell ref="C8:C10"/>
    <mergeCell ref="D8:E9"/>
    <mergeCell ref="C34:E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K46"/>
  <sheetViews>
    <sheetView workbookViewId="0">
      <selection activeCell="D2" sqref="D2"/>
    </sheetView>
  </sheetViews>
  <sheetFormatPr baseColWidth="10" defaultRowHeight="15" x14ac:dyDescent="0.25"/>
  <cols>
    <col min="4" max="4" width="50.140625" customWidth="1"/>
    <col min="5" max="5" width="21" customWidth="1"/>
    <col min="6" max="6" width="17.85546875" customWidth="1"/>
    <col min="9" max="9" width="41.7109375" customWidth="1"/>
  </cols>
  <sheetData>
    <row r="3" spans="4:9" ht="32.25" customHeight="1" thickBot="1" x14ac:dyDescent="0.3">
      <c r="D3" s="287" t="s">
        <v>247</v>
      </c>
      <c r="E3" s="287"/>
      <c r="F3" s="287"/>
    </row>
    <row r="4" spans="4:9" ht="15.75" thickBot="1" x14ac:dyDescent="0.3">
      <c r="D4" s="210" t="s">
        <v>226</v>
      </c>
      <c r="E4" s="211" t="s">
        <v>5</v>
      </c>
      <c r="F4" s="212" t="s">
        <v>6</v>
      </c>
    </row>
    <row r="5" spans="4:9" x14ac:dyDescent="0.25">
      <c r="D5" s="213" t="s">
        <v>8</v>
      </c>
      <c r="E5" s="214">
        <f>SUM(E6:E24)</f>
        <v>649</v>
      </c>
      <c r="F5" s="215">
        <f>SUM(F6:F24)</f>
        <v>100.00000000000001</v>
      </c>
    </row>
    <row r="6" spans="4:9" ht="19.5" customHeight="1" x14ac:dyDescent="0.25">
      <c r="D6" s="216" t="s">
        <v>227</v>
      </c>
      <c r="E6" s="217">
        <v>33</v>
      </c>
      <c r="F6" s="218">
        <f>(E6/$E$5)*100</f>
        <v>5.0847457627118651</v>
      </c>
    </row>
    <row r="7" spans="4:9" ht="19.5" customHeight="1" x14ac:dyDescent="0.25">
      <c r="D7" s="216" t="s">
        <v>228</v>
      </c>
      <c r="E7" s="217">
        <v>6</v>
      </c>
      <c r="F7" s="218">
        <f t="shared" ref="F7:F24" si="0">(E7/$E$5)*100</f>
        <v>0.92449922958397546</v>
      </c>
      <c r="G7" s="84"/>
      <c r="I7" s="1"/>
    </row>
    <row r="8" spans="4:9" ht="21" customHeight="1" x14ac:dyDescent="0.25">
      <c r="D8" s="216" t="s">
        <v>229</v>
      </c>
      <c r="E8" s="217">
        <v>39</v>
      </c>
      <c r="F8" s="218">
        <f t="shared" si="0"/>
        <v>6.00924499229584</v>
      </c>
      <c r="I8" s="1"/>
    </row>
    <row r="9" spans="4:9" ht="20.25" customHeight="1" x14ac:dyDescent="0.25">
      <c r="D9" s="216" t="s">
        <v>230</v>
      </c>
      <c r="E9" s="217">
        <v>26</v>
      </c>
      <c r="F9" s="218">
        <f t="shared" si="0"/>
        <v>4.0061633281972266</v>
      </c>
      <c r="I9" s="1"/>
    </row>
    <row r="10" spans="4:9" ht="21.75" customHeight="1" x14ac:dyDescent="0.25">
      <c r="D10" s="216" t="s">
        <v>231</v>
      </c>
      <c r="E10" s="217">
        <v>28</v>
      </c>
      <c r="F10" s="218">
        <f t="shared" si="0"/>
        <v>4.3143297380585519</v>
      </c>
      <c r="I10" s="1"/>
    </row>
    <row r="11" spans="4:9" ht="24" customHeight="1" x14ac:dyDescent="0.25">
      <c r="D11" s="216" t="s">
        <v>232</v>
      </c>
      <c r="E11" s="217">
        <v>43</v>
      </c>
      <c r="F11" s="218">
        <f t="shared" si="0"/>
        <v>6.6255778120184905</v>
      </c>
      <c r="I11" s="1"/>
    </row>
    <row r="12" spans="4:9" ht="24" customHeight="1" x14ac:dyDescent="0.25">
      <c r="D12" s="216" t="s">
        <v>233</v>
      </c>
      <c r="E12" s="217">
        <v>14</v>
      </c>
      <c r="F12" s="218">
        <f t="shared" si="0"/>
        <v>2.157164869029276</v>
      </c>
      <c r="I12" s="1"/>
    </row>
    <row r="13" spans="4:9" ht="23.25" customHeight="1" x14ac:dyDescent="0.25">
      <c r="D13" s="216" t="s">
        <v>234</v>
      </c>
      <c r="E13" s="217">
        <v>3</v>
      </c>
      <c r="F13" s="218">
        <f t="shared" si="0"/>
        <v>0.46224961479198773</v>
      </c>
      <c r="I13" s="1"/>
    </row>
    <row r="14" spans="4:9" ht="26.25" customHeight="1" x14ac:dyDescent="0.25">
      <c r="D14" s="216" t="s">
        <v>235</v>
      </c>
      <c r="E14" s="217">
        <v>20</v>
      </c>
      <c r="F14" s="218">
        <f t="shared" si="0"/>
        <v>3.0816640986132513</v>
      </c>
      <c r="I14" s="1"/>
    </row>
    <row r="15" spans="4:9" ht="22.5" customHeight="1" x14ac:dyDescent="0.25">
      <c r="D15" s="216" t="s">
        <v>236</v>
      </c>
      <c r="E15" s="217">
        <v>5</v>
      </c>
      <c r="F15" s="218">
        <f t="shared" si="0"/>
        <v>0.77041602465331283</v>
      </c>
      <c r="I15" s="1"/>
    </row>
    <row r="16" spans="4:9" ht="21.75" customHeight="1" x14ac:dyDescent="0.25">
      <c r="D16" s="216" t="s">
        <v>237</v>
      </c>
      <c r="E16" s="217">
        <v>1</v>
      </c>
      <c r="F16" s="218">
        <f t="shared" si="0"/>
        <v>0.15408320493066258</v>
      </c>
      <c r="I16" s="1"/>
    </row>
    <row r="17" spans="4:10" ht="23.25" customHeight="1" x14ac:dyDescent="0.25">
      <c r="D17" s="216" t="s">
        <v>238</v>
      </c>
      <c r="E17" s="217">
        <v>4</v>
      </c>
      <c r="F17" s="218">
        <f t="shared" si="0"/>
        <v>0.6163328197226503</v>
      </c>
      <c r="I17" s="1"/>
    </row>
    <row r="18" spans="4:10" ht="22.5" customHeight="1" x14ac:dyDescent="0.25">
      <c r="D18" s="216" t="s">
        <v>239</v>
      </c>
      <c r="E18" s="217">
        <v>4</v>
      </c>
      <c r="F18" s="218">
        <f t="shared" si="0"/>
        <v>0.6163328197226503</v>
      </c>
      <c r="I18" s="1"/>
    </row>
    <row r="19" spans="4:10" ht="23.25" customHeight="1" x14ac:dyDescent="0.25">
      <c r="D19" s="216" t="s">
        <v>240</v>
      </c>
      <c r="E19" s="217">
        <v>9</v>
      </c>
      <c r="F19" s="218">
        <f t="shared" si="0"/>
        <v>1.386748844375963</v>
      </c>
      <c r="I19" s="1"/>
    </row>
    <row r="20" spans="4:10" ht="24" customHeight="1" x14ac:dyDescent="0.25">
      <c r="D20" s="216" t="s">
        <v>241</v>
      </c>
      <c r="E20" s="219">
        <v>315</v>
      </c>
      <c r="F20" s="218">
        <f t="shared" si="0"/>
        <v>48.536209553158706</v>
      </c>
      <c r="I20" s="1"/>
    </row>
    <row r="21" spans="4:10" ht="24.75" customHeight="1" x14ac:dyDescent="0.25">
      <c r="D21" s="216" t="s">
        <v>242</v>
      </c>
      <c r="E21" s="219">
        <v>7</v>
      </c>
      <c r="F21" s="218">
        <f t="shared" si="0"/>
        <v>1.078582434514638</v>
      </c>
      <c r="I21" s="1"/>
    </row>
    <row r="22" spans="4:10" ht="23.25" customHeight="1" x14ac:dyDescent="0.25">
      <c r="D22" s="216" t="s">
        <v>243</v>
      </c>
      <c r="E22" s="217">
        <v>3</v>
      </c>
      <c r="F22" s="218">
        <f t="shared" si="0"/>
        <v>0.46224961479198773</v>
      </c>
      <c r="I22" s="1"/>
    </row>
    <row r="23" spans="4:10" ht="23.25" customHeight="1" x14ac:dyDescent="0.25">
      <c r="D23" s="216" t="s">
        <v>244</v>
      </c>
      <c r="E23" s="217">
        <v>34</v>
      </c>
      <c r="F23" s="218">
        <f t="shared" si="0"/>
        <v>5.2388289676425268</v>
      </c>
      <c r="I23" s="1"/>
    </row>
    <row r="24" spans="4:10" ht="30.75" thickBot="1" x14ac:dyDescent="0.3">
      <c r="D24" s="220" t="s">
        <v>245</v>
      </c>
      <c r="E24" s="221">
        <v>55</v>
      </c>
      <c r="F24" s="222">
        <f t="shared" si="0"/>
        <v>8.4745762711864394</v>
      </c>
      <c r="I24" s="1"/>
    </row>
    <row r="25" spans="4:10" x14ac:dyDescent="0.25">
      <c r="D25" s="296" t="s">
        <v>246</v>
      </c>
      <c r="E25" s="296"/>
      <c r="F25" s="296"/>
      <c r="I25" s="1"/>
    </row>
    <row r="26" spans="4:10" x14ac:dyDescent="0.25">
      <c r="I26" s="1"/>
    </row>
    <row r="27" spans="4:10" x14ac:dyDescent="0.25">
      <c r="E27" s="223"/>
      <c r="J27" s="223"/>
    </row>
    <row r="28" spans="4:10" x14ac:dyDescent="0.25">
      <c r="D28" s="224"/>
      <c r="I28" s="224"/>
    </row>
    <row r="29" spans="4:10" x14ac:dyDescent="0.25">
      <c r="D29" s="224"/>
      <c r="I29" s="224"/>
    </row>
    <row r="30" spans="4:10" x14ac:dyDescent="0.25">
      <c r="D30" s="224"/>
      <c r="I30" s="224"/>
    </row>
    <row r="31" spans="4:10" x14ac:dyDescent="0.25">
      <c r="D31" s="224"/>
      <c r="I31" s="224"/>
    </row>
    <row r="32" spans="4:10" x14ac:dyDescent="0.25">
      <c r="D32" s="224"/>
      <c r="I32" s="224"/>
    </row>
    <row r="33" spans="4:11" x14ac:dyDescent="0.25">
      <c r="D33" s="224"/>
      <c r="I33" s="224"/>
    </row>
    <row r="34" spans="4:11" x14ac:dyDescent="0.25">
      <c r="D34" s="224"/>
      <c r="I34" s="224"/>
    </row>
    <row r="35" spans="4:11" x14ac:dyDescent="0.25">
      <c r="D35" s="224"/>
      <c r="I35" s="224"/>
    </row>
    <row r="36" spans="4:11" x14ac:dyDescent="0.25">
      <c r="D36" s="224"/>
      <c r="I36" s="224"/>
    </row>
    <row r="37" spans="4:11" x14ac:dyDescent="0.25">
      <c r="D37" s="224"/>
      <c r="I37" s="224"/>
    </row>
    <row r="38" spans="4:11" x14ac:dyDescent="0.25">
      <c r="D38" s="224"/>
      <c r="I38" s="224"/>
    </row>
    <row r="39" spans="4:11" x14ac:dyDescent="0.25">
      <c r="D39" s="224"/>
      <c r="I39" s="224"/>
    </row>
    <row r="40" spans="4:11" x14ac:dyDescent="0.25">
      <c r="D40" s="224"/>
      <c r="I40" s="224"/>
    </row>
    <row r="41" spans="4:11" x14ac:dyDescent="0.25">
      <c r="D41" s="224"/>
      <c r="I41" s="224"/>
    </row>
    <row r="42" spans="4:11" x14ac:dyDescent="0.25">
      <c r="D42" s="224"/>
      <c r="I42" s="224"/>
    </row>
    <row r="43" spans="4:11" x14ac:dyDescent="0.25">
      <c r="D43" s="224"/>
      <c r="I43" s="224"/>
    </row>
    <row r="44" spans="4:11" x14ac:dyDescent="0.25">
      <c r="D44" s="225"/>
      <c r="E44" s="1"/>
      <c r="F44" s="1"/>
      <c r="I44" s="225"/>
      <c r="J44" s="1"/>
      <c r="K44" s="1"/>
    </row>
    <row r="45" spans="4:11" x14ac:dyDescent="0.25">
      <c r="D45" s="225"/>
      <c r="E45" s="1"/>
      <c r="F45" s="1"/>
      <c r="I45" s="225"/>
      <c r="J45" s="1"/>
      <c r="K45" s="1"/>
    </row>
    <row r="46" spans="4:11" x14ac:dyDescent="0.25">
      <c r="D46" s="225"/>
      <c r="E46" s="1"/>
      <c r="F46" s="1"/>
      <c r="I46" s="225"/>
      <c r="J46" s="1"/>
      <c r="K46" s="1"/>
    </row>
  </sheetData>
  <mergeCells count="2">
    <mergeCell ref="D3:F3"/>
    <mergeCell ref="D25:F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9"/>
  <sheetViews>
    <sheetView workbookViewId="0">
      <selection activeCell="C3" sqref="C3:J4"/>
    </sheetView>
  </sheetViews>
  <sheetFormatPr baseColWidth="10" defaultRowHeight="15" x14ac:dyDescent="0.25"/>
  <cols>
    <col min="3" max="3" width="13.28515625" customWidth="1"/>
    <col min="4" max="4" width="24.42578125" style="31" customWidth="1"/>
    <col min="5" max="5" width="15.28515625" customWidth="1"/>
    <col min="6" max="6" width="12.140625" customWidth="1"/>
    <col min="7" max="7" width="12.5703125" customWidth="1"/>
    <col min="8" max="8" width="11.140625" customWidth="1"/>
    <col min="9" max="9" width="13" customWidth="1"/>
    <col min="10" max="10" width="11.42578125" customWidth="1"/>
  </cols>
  <sheetData>
    <row r="3" spans="3:11" x14ac:dyDescent="0.25">
      <c r="C3" s="301" t="s">
        <v>60</v>
      </c>
      <c r="D3" s="301"/>
      <c r="E3" s="301"/>
      <c r="F3" s="301"/>
      <c r="G3" s="301"/>
      <c r="H3" s="301"/>
      <c r="I3" s="301"/>
      <c r="J3" s="301"/>
    </row>
    <row r="4" spans="3:11" ht="15" customHeight="1" x14ac:dyDescent="0.25">
      <c r="C4" s="302"/>
      <c r="D4" s="302"/>
      <c r="E4" s="302"/>
      <c r="F4" s="302"/>
      <c r="G4" s="302"/>
      <c r="H4" s="302"/>
      <c r="I4" s="302"/>
      <c r="J4" s="302"/>
    </row>
    <row r="5" spans="3:11" ht="18" customHeight="1" x14ac:dyDescent="0.25">
      <c r="C5" s="298" t="s">
        <v>0</v>
      </c>
      <c r="D5" s="298"/>
      <c r="E5" s="2"/>
      <c r="F5" s="2"/>
      <c r="G5" s="300" t="s">
        <v>1</v>
      </c>
      <c r="H5" s="300"/>
      <c r="I5" s="300"/>
      <c r="J5" s="300"/>
      <c r="K5" s="1"/>
    </row>
    <row r="6" spans="3:11" x14ac:dyDescent="0.25">
      <c r="C6" s="298"/>
      <c r="D6" s="298"/>
      <c r="E6" s="297" t="s">
        <v>2</v>
      </c>
      <c r="F6" s="297"/>
      <c r="G6" s="297" t="s">
        <v>3</v>
      </c>
      <c r="H6" s="297"/>
      <c r="I6" s="297" t="s">
        <v>4</v>
      </c>
      <c r="J6" s="297"/>
      <c r="K6" s="1"/>
    </row>
    <row r="7" spans="3:11" ht="15.75" thickBot="1" x14ac:dyDescent="0.3">
      <c r="C7" s="299"/>
      <c r="D7" s="299"/>
      <c r="E7" s="3" t="s">
        <v>5</v>
      </c>
      <c r="F7" s="3" t="s">
        <v>6</v>
      </c>
      <c r="G7" s="3" t="s">
        <v>5</v>
      </c>
      <c r="H7" s="3" t="s">
        <v>6</v>
      </c>
      <c r="I7" s="3" t="s">
        <v>7</v>
      </c>
      <c r="J7" s="3" t="s">
        <v>6</v>
      </c>
      <c r="K7" s="1"/>
    </row>
    <row r="8" spans="3:11" ht="26.25" customHeight="1" x14ac:dyDescent="0.25">
      <c r="C8" s="303" t="s">
        <v>8</v>
      </c>
      <c r="D8" s="303"/>
      <c r="E8" s="4">
        <f t="shared" ref="E8:J8" si="0">SUM(E9:E48)</f>
        <v>3124</v>
      </c>
      <c r="F8" s="5">
        <f t="shared" si="0"/>
        <v>100</v>
      </c>
      <c r="G8" s="4">
        <f>SUM(G9:G48)</f>
        <v>1280</v>
      </c>
      <c r="H8" s="5">
        <f t="shared" si="0"/>
        <v>40.973111395646612</v>
      </c>
      <c r="I8" s="4">
        <f>SUM(I9:I48)</f>
        <v>1844</v>
      </c>
      <c r="J8" s="5">
        <f t="shared" si="0"/>
        <v>59.026888604353395</v>
      </c>
    </row>
    <row r="9" spans="3:11" ht="17.25" customHeight="1" x14ac:dyDescent="0.25">
      <c r="C9" s="304" t="s">
        <v>9</v>
      </c>
      <c r="D9" s="6" t="s">
        <v>10</v>
      </c>
      <c r="E9" s="7">
        <f>SUM(I9+G9)</f>
        <v>460</v>
      </c>
      <c r="F9" s="8">
        <f>(E9/$E$8)*100</f>
        <v>14.7247119078105</v>
      </c>
      <c r="G9" s="9">
        <v>222</v>
      </c>
      <c r="H9" s="10">
        <f>(G9/$E$8)*100</f>
        <v>7.1062740076824591</v>
      </c>
      <c r="I9" s="9">
        <v>238</v>
      </c>
      <c r="J9" s="10">
        <f>(I9/$E$8)*100</f>
        <v>7.6184379001280407</v>
      </c>
    </row>
    <row r="10" spans="3:11" ht="19.5" customHeight="1" x14ac:dyDescent="0.25">
      <c r="C10" s="305"/>
      <c r="D10" s="14" t="s">
        <v>11</v>
      </c>
      <c r="E10" s="7">
        <f t="shared" ref="E10:E48" si="1">SUM(I10+G10)</f>
        <v>201</v>
      </c>
      <c r="F10" s="8">
        <f t="shared" ref="F10:F48" si="2">(E10/$E$8)*100</f>
        <v>6.4340588988476322</v>
      </c>
      <c r="G10" s="15">
        <v>71</v>
      </c>
      <c r="H10" s="8">
        <f t="shared" ref="H10:H48" si="3">(G10/$E$8)*100</f>
        <v>2.2727272727272729</v>
      </c>
      <c r="I10" s="15">
        <v>130</v>
      </c>
      <c r="J10" s="8">
        <f t="shared" ref="J10:J48" si="4">(I10/$E$8)*100</f>
        <v>4.1613316261203588</v>
      </c>
    </row>
    <row r="11" spans="3:11" ht="17.25" customHeight="1" x14ac:dyDescent="0.25">
      <c r="C11" s="306"/>
      <c r="D11" s="19" t="s">
        <v>12</v>
      </c>
      <c r="E11" s="20">
        <f t="shared" si="1"/>
        <v>270</v>
      </c>
      <c r="F11" s="21">
        <f t="shared" si="2"/>
        <v>8.6427656850192065</v>
      </c>
      <c r="G11" s="22">
        <v>122</v>
      </c>
      <c r="H11" s="21">
        <f t="shared" si="3"/>
        <v>3.9052496798975671</v>
      </c>
      <c r="I11" s="22">
        <v>148</v>
      </c>
      <c r="J11" s="21">
        <f t="shared" si="4"/>
        <v>4.7375160051216394</v>
      </c>
    </row>
    <row r="12" spans="3:11" ht="16.5" customHeight="1" x14ac:dyDescent="0.25">
      <c r="C12" s="307" t="s">
        <v>13</v>
      </c>
      <c r="D12" s="6" t="s">
        <v>14</v>
      </c>
      <c r="E12" s="7">
        <f t="shared" si="1"/>
        <v>0</v>
      </c>
      <c r="F12" s="8">
        <f t="shared" si="2"/>
        <v>0</v>
      </c>
      <c r="G12" s="9">
        <v>0</v>
      </c>
      <c r="H12" s="10">
        <f t="shared" si="3"/>
        <v>0</v>
      </c>
      <c r="I12" s="15">
        <v>0</v>
      </c>
      <c r="J12" s="10">
        <f t="shared" si="4"/>
        <v>0</v>
      </c>
    </row>
    <row r="13" spans="3:11" ht="13.5" customHeight="1" x14ac:dyDescent="0.25">
      <c r="C13" s="308"/>
      <c r="D13" s="14" t="s">
        <v>15</v>
      </c>
      <c r="E13" s="7">
        <f t="shared" si="1"/>
        <v>262</v>
      </c>
      <c r="F13" s="8">
        <f t="shared" si="2"/>
        <v>8.3866837387964139</v>
      </c>
      <c r="G13" s="9">
        <v>93</v>
      </c>
      <c r="H13" s="10">
        <f t="shared" si="3"/>
        <v>2.9769526248399489</v>
      </c>
      <c r="I13" s="15">
        <v>169</v>
      </c>
      <c r="J13" s="10">
        <f t="shared" si="4"/>
        <v>5.4097311139564663</v>
      </c>
    </row>
    <row r="14" spans="3:11" x14ac:dyDescent="0.25">
      <c r="C14" s="308"/>
      <c r="D14" s="14" t="s">
        <v>16</v>
      </c>
      <c r="E14" s="7">
        <f t="shared" si="1"/>
        <v>40</v>
      </c>
      <c r="F14" s="8">
        <f t="shared" si="2"/>
        <v>1.2804097311139564</v>
      </c>
      <c r="G14" s="25">
        <v>16</v>
      </c>
      <c r="H14" s="10">
        <f t="shared" si="3"/>
        <v>0.51216389244558258</v>
      </c>
      <c r="I14" s="15">
        <v>24</v>
      </c>
      <c r="J14" s="10">
        <f t="shared" si="4"/>
        <v>0.76824583866837381</v>
      </c>
    </row>
    <row r="15" spans="3:11" ht="21" customHeight="1" x14ac:dyDescent="0.25">
      <c r="C15" s="308"/>
      <c r="D15" s="14" t="s">
        <v>17</v>
      </c>
      <c r="E15" s="7">
        <f t="shared" si="1"/>
        <v>0</v>
      </c>
      <c r="F15" s="8">
        <f t="shared" si="2"/>
        <v>0</v>
      </c>
      <c r="G15" s="9">
        <v>0</v>
      </c>
      <c r="H15" s="10">
        <f t="shared" si="3"/>
        <v>0</v>
      </c>
      <c r="I15" s="15">
        <v>0</v>
      </c>
      <c r="J15" s="10">
        <f t="shared" si="4"/>
        <v>0</v>
      </c>
    </row>
    <row r="16" spans="3:11" ht="15.75" customHeight="1" x14ac:dyDescent="0.25">
      <c r="C16" s="308"/>
      <c r="D16" s="14" t="s">
        <v>18</v>
      </c>
      <c r="E16" s="7">
        <f t="shared" si="1"/>
        <v>0</v>
      </c>
      <c r="F16" s="8">
        <f t="shared" si="2"/>
        <v>0</v>
      </c>
      <c r="G16" s="15">
        <v>0</v>
      </c>
      <c r="H16" s="10">
        <f t="shared" si="3"/>
        <v>0</v>
      </c>
      <c r="I16" s="15">
        <v>0</v>
      </c>
      <c r="J16" s="10">
        <f t="shared" si="4"/>
        <v>0</v>
      </c>
    </row>
    <row r="17" spans="3:10" x14ac:dyDescent="0.25">
      <c r="C17" s="309"/>
      <c r="D17" s="19" t="s">
        <v>19</v>
      </c>
      <c r="E17" s="20">
        <f t="shared" si="1"/>
        <v>5</v>
      </c>
      <c r="F17" s="21">
        <f t="shared" si="2"/>
        <v>0.16005121638924455</v>
      </c>
      <c r="G17" s="22">
        <v>3</v>
      </c>
      <c r="H17" s="21">
        <f t="shared" si="3"/>
        <v>9.6030729833546727E-2</v>
      </c>
      <c r="I17" s="22">
        <v>2</v>
      </c>
      <c r="J17" s="21">
        <f t="shared" si="4"/>
        <v>6.4020486555697823E-2</v>
      </c>
    </row>
    <row r="18" spans="3:10" ht="21" customHeight="1" x14ac:dyDescent="0.25">
      <c r="C18" s="307" t="s">
        <v>20</v>
      </c>
      <c r="D18" s="6" t="s">
        <v>21</v>
      </c>
      <c r="E18" s="7">
        <f t="shared" si="1"/>
        <v>15</v>
      </c>
      <c r="F18" s="8">
        <f t="shared" si="2"/>
        <v>0.48015364916773362</v>
      </c>
      <c r="G18" s="9">
        <v>3</v>
      </c>
      <c r="H18" s="10">
        <f t="shared" si="3"/>
        <v>9.6030729833546727E-2</v>
      </c>
      <c r="I18" s="15">
        <v>12</v>
      </c>
      <c r="J18" s="10">
        <f t="shared" si="4"/>
        <v>0.38412291933418691</v>
      </c>
    </row>
    <row r="19" spans="3:10" ht="20.25" customHeight="1" x14ac:dyDescent="0.25">
      <c r="C19" s="308"/>
      <c r="D19" s="14" t="s">
        <v>22</v>
      </c>
      <c r="E19" s="7">
        <f t="shared" si="1"/>
        <v>20</v>
      </c>
      <c r="F19" s="8">
        <f t="shared" si="2"/>
        <v>0.6402048655569782</v>
      </c>
      <c r="G19" s="15">
        <v>5</v>
      </c>
      <c r="H19" s="10">
        <f t="shared" si="3"/>
        <v>0.16005121638924455</v>
      </c>
      <c r="I19" s="15">
        <v>15</v>
      </c>
      <c r="J19" s="10">
        <f t="shared" si="4"/>
        <v>0.48015364916773362</v>
      </c>
    </row>
    <row r="20" spans="3:10" ht="17.25" customHeight="1" x14ac:dyDescent="0.25">
      <c r="C20" s="309"/>
      <c r="D20" s="19" t="s">
        <v>23</v>
      </c>
      <c r="E20" s="20">
        <f t="shared" si="1"/>
        <v>88</v>
      </c>
      <c r="F20" s="21">
        <f t="shared" si="2"/>
        <v>2.8169014084507045</v>
      </c>
      <c r="G20" s="22">
        <v>27</v>
      </c>
      <c r="H20" s="21">
        <f t="shared" si="3"/>
        <v>0.86427656850192069</v>
      </c>
      <c r="I20" s="22">
        <v>61</v>
      </c>
      <c r="J20" s="21">
        <f t="shared" si="4"/>
        <v>1.9526248399487836</v>
      </c>
    </row>
    <row r="21" spans="3:10" x14ac:dyDescent="0.25">
      <c r="C21" s="307" t="s">
        <v>24</v>
      </c>
      <c r="D21" s="6" t="s">
        <v>25</v>
      </c>
      <c r="E21" s="7">
        <f t="shared" si="1"/>
        <v>125</v>
      </c>
      <c r="F21" s="8">
        <f t="shared" si="2"/>
        <v>4.0012804097311134</v>
      </c>
      <c r="G21" s="9">
        <v>77</v>
      </c>
      <c r="H21" s="10">
        <f t="shared" si="3"/>
        <v>2.464788732394366</v>
      </c>
      <c r="I21" s="15">
        <v>48</v>
      </c>
      <c r="J21" s="10">
        <f t="shared" si="4"/>
        <v>1.5364916773367476</v>
      </c>
    </row>
    <row r="22" spans="3:10" x14ac:dyDescent="0.25">
      <c r="C22" s="308"/>
      <c r="D22" s="14" t="s">
        <v>26</v>
      </c>
      <c r="E22" s="7">
        <f t="shared" si="1"/>
        <v>134</v>
      </c>
      <c r="F22" s="8">
        <f t="shared" si="2"/>
        <v>4.2893725992317542</v>
      </c>
      <c r="G22" s="9">
        <v>62</v>
      </c>
      <c r="H22" s="10">
        <f t="shared" si="3"/>
        <v>1.9846350832266324</v>
      </c>
      <c r="I22" s="15">
        <v>72</v>
      </c>
      <c r="J22" s="10">
        <f t="shared" si="4"/>
        <v>2.3047375160051216</v>
      </c>
    </row>
    <row r="23" spans="3:10" x14ac:dyDescent="0.25">
      <c r="C23" s="308"/>
      <c r="D23" s="14" t="s">
        <v>27</v>
      </c>
      <c r="E23" s="7">
        <f t="shared" si="1"/>
        <v>44</v>
      </c>
      <c r="F23" s="8">
        <f t="shared" si="2"/>
        <v>1.4084507042253522</v>
      </c>
      <c r="G23" s="15">
        <v>9</v>
      </c>
      <c r="H23" s="10">
        <f t="shared" si="3"/>
        <v>0.28809218950064019</v>
      </c>
      <c r="I23" s="15">
        <v>35</v>
      </c>
      <c r="J23" s="10">
        <f t="shared" si="4"/>
        <v>1.1203585147247119</v>
      </c>
    </row>
    <row r="24" spans="3:10" ht="16.5" customHeight="1" x14ac:dyDescent="0.25">
      <c r="C24" s="309"/>
      <c r="D24" s="19" t="s">
        <v>28</v>
      </c>
      <c r="E24" s="20">
        <f t="shared" si="1"/>
        <v>42</v>
      </c>
      <c r="F24" s="21">
        <f t="shared" si="2"/>
        <v>1.3444302176696543</v>
      </c>
      <c r="G24" s="22">
        <v>11</v>
      </c>
      <c r="H24" s="21">
        <f t="shared" si="3"/>
        <v>0.35211267605633806</v>
      </c>
      <c r="I24" s="22">
        <v>31</v>
      </c>
      <c r="J24" s="21">
        <f t="shared" si="4"/>
        <v>0.9923175416133162</v>
      </c>
    </row>
    <row r="25" spans="3:10" ht="25.5" x14ac:dyDescent="0.25">
      <c r="C25" s="307" t="s">
        <v>29</v>
      </c>
      <c r="D25" s="26" t="s">
        <v>30</v>
      </c>
      <c r="E25" s="7">
        <f t="shared" si="1"/>
        <v>27</v>
      </c>
      <c r="F25" s="8">
        <f t="shared" si="2"/>
        <v>0.86427656850192069</v>
      </c>
      <c r="G25" s="9">
        <v>13</v>
      </c>
      <c r="H25" s="10">
        <f t="shared" si="3"/>
        <v>0.41613316261203587</v>
      </c>
      <c r="I25" s="15">
        <v>14</v>
      </c>
      <c r="J25" s="10">
        <f t="shared" si="4"/>
        <v>0.44814340588988477</v>
      </c>
    </row>
    <row r="26" spans="3:10" ht="25.5" x14ac:dyDescent="0.25">
      <c r="C26" s="308"/>
      <c r="D26" s="27" t="s">
        <v>31</v>
      </c>
      <c r="E26" s="7">
        <f t="shared" si="1"/>
        <v>66</v>
      </c>
      <c r="F26" s="8">
        <f t="shared" si="2"/>
        <v>2.112676056338028</v>
      </c>
      <c r="G26" s="9">
        <v>34</v>
      </c>
      <c r="H26" s="10">
        <f t="shared" si="3"/>
        <v>1.0883482714468631</v>
      </c>
      <c r="I26" s="15">
        <v>32</v>
      </c>
      <c r="J26" s="10">
        <f t="shared" si="4"/>
        <v>1.0243277848911652</v>
      </c>
    </row>
    <row r="27" spans="3:10" ht="18" customHeight="1" x14ac:dyDescent="0.25">
      <c r="C27" s="308"/>
      <c r="D27" s="14" t="s">
        <v>32</v>
      </c>
      <c r="E27" s="7">
        <f t="shared" si="1"/>
        <v>75</v>
      </c>
      <c r="F27" s="8">
        <f t="shared" si="2"/>
        <v>2.4007682458386683</v>
      </c>
      <c r="G27" s="9">
        <v>29</v>
      </c>
      <c r="H27" s="10">
        <f t="shared" si="3"/>
        <v>0.9282970550576185</v>
      </c>
      <c r="I27" s="15">
        <v>46</v>
      </c>
      <c r="J27" s="10">
        <f t="shared" si="4"/>
        <v>1.4724711907810499</v>
      </c>
    </row>
    <row r="28" spans="3:10" x14ac:dyDescent="0.25">
      <c r="C28" s="308"/>
      <c r="D28" s="14" t="s">
        <v>33</v>
      </c>
      <c r="E28" s="7">
        <f t="shared" si="1"/>
        <v>0</v>
      </c>
      <c r="F28" s="8">
        <f t="shared" si="2"/>
        <v>0</v>
      </c>
      <c r="G28" s="9">
        <v>0</v>
      </c>
      <c r="H28" s="10">
        <f t="shared" si="3"/>
        <v>0</v>
      </c>
      <c r="I28" s="15">
        <v>0</v>
      </c>
      <c r="J28" s="10">
        <f t="shared" si="4"/>
        <v>0</v>
      </c>
    </row>
    <row r="29" spans="3:10" ht="16.5" customHeight="1" x14ac:dyDescent="0.25">
      <c r="C29" s="309"/>
      <c r="D29" s="19" t="s">
        <v>34</v>
      </c>
      <c r="E29" s="20">
        <f t="shared" si="1"/>
        <v>0</v>
      </c>
      <c r="F29" s="21">
        <f t="shared" si="2"/>
        <v>0</v>
      </c>
      <c r="G29" s="22">
        <v>0</v>
      </c>
      <c r="H29" s="21">
        <f t="shared" si="3"/>
        <v>0</v>
      </c>
      <c r="I29" s="22">
        <v>0</v>
      </c>
      <c r="J29" s="21">
        <f t="shared" si="4"/>
        <v>0</v>
      </c>
    </row>
    <row r="30" spans="3:10" x14ac:dyDescent="0.25">
      <c r="C30" s="307" t="s">
        <v>35</v>
      </c>
      <c r="D30" s="6" t="s">
        <v>36</v>
      </c>
      <c r="E30" s="7">
        <f t="shared" si="1"/>
        <v>2</v>
      </c>
      <c r="F30" s="8">
        <f t="shared" si="2"/>
        <v>6.4020486555697823E-2</v>
      </c>
      <c r="G30" s="9">
        <v>0</v>
      </c>
      <c r="H30" s="10">
        <f t="shared" si="3"/>
        <v>0</v>
      </c>
      <c r="I30" s="15">
        <v>2</v>
      </c>
      <c r="J30" s="10">
        <f t="shared" si="4"/>
        <v>6.4020486555697823E-2</v>
      </c>
    </row>
    <row r="31" spans="3:10" x14ac:dyDescent="0.25">
      <c r="C31" s="308"/>
      <c r="D31" s="14" t="s">
        <v>37</v>
      </c>
      <c r="E31" s="7">
        <f t="shared" si="1"/>
        <v>0</v>
      </c>
      <c r="F31" s="8">
        <f t="shared" si="2"/>
        <v>0</v>
      </c>
      <c r="G31" s="9">
        <v>0</v>
      </c>
      <c r="H31" s="10">
        <f t="shared" si="3"/>
        <v>0</v>
      </c>
      <c r="I31" s="15">
        <v>0</v>
      </c>
      <c r="J31" s="10">
        <f t="shared" si="4"/>
        <v>0</v>
      </c>
    </row>
    <row r="32" spans="3:10" x14ac:dyDescent="0.25">
      <c r="C32" s="308"/>
      <c r="D32" s="14" t="s">
        <v>38</v>
      </c>
      <c r="E32" s="7">
        <f t="shared" si="1"/>
        <v>0</v>
      </c>
      <c r="F32" s="8">
        <f t="shared" si="2"/>
        <v>0</v>
      </c>
      <c r="G32" s="9">
        <v>0</v>
      </c>
      <c r="H32" s="10">
        <f t="shared" si="3"/>
        <v>0</v>
      </c>
      <c r="I32" s="15">
        <v>0</v>
      </c>
      <c r="J32" s="10">
        <f t="shared" si="4"/>
        <v>0</v>
      </c>
    </row>
    <row r="33" spans="3:10" ht="12" customHeight="1" x14ac:dyDescent="0.25">
      <c r="C33" s="308"/>
      <c r="D33" s="14" t="s">
        <v>39</v>
      </c>
      <c r="E33" s="7">
        <f t="shared" si="1"/>
        <v>104</v>
      </c>
      <c r="F33" s="8">
        <f t="shared" si="2"/>
        <v>3.3290653008962869</v>
      </c>
      <c r="G33" s="15">
        <v>46</v>
      </c>
      <c r="H33" s="8">
        <f t="shared" si="3"/>
        <v>1.4724711907810499</v>
      </c>
      <c r="I33" s="15">
        <v>58</v>
      </c>
      <c r="J33" s="8">
        <f t="shared" si="4"/>
        <v>1.856594110115237</v>
      </c>
    </row>
    <row r="34" spans="3:10" ht="13.5" customHeight="1" x14ac:dyDescent="0.25">
      <c r="C34" s="309"/>
      <c r="D34" s="19" t="s">
        <v>40</v>
      </c>
      <c r="E34" s="20">
        <f t="shared" si="1"/>
        <v>95</v>
      </c>
      <c r="F34" s="21">
        <f t="shared" si="2"/>
        <v>3.0409731113956466</v>
      </c>
      <c r="G34" s="22">
        <v>31</v>
      </c>
      <c r="H34" s="21">
        <f t="shared" si="3"/>
        <v>0.9923175416133162</v>
      </c>
      <c r="I34" s="22">
        <v>64</v>
      </c>
      <c r="J34" s="21">
        <f t="shared" si="4"/>
        <v>2.0486555697823303</v>
      </c>
    </row>
    <row r="35" spans="3:10" x14ac:dyDescent="0.25">
      <c r="C35" s="307" t="s">
        <v>41</v>
      </c>
      <c r="D35" s="6" t="s">
        <v>42</v>
      </c>
      <c r="E35" s="7">
        <f t="shared" si="1"/>
        <v>0</v>
      </c>
      <c r="F35" s="8">
        <v>0</v>
      </c>
      <c r="G35" s="9">
        <v>0</v>
      </c>
      <c r="H35" s="10">
        <f t="shared" si="3"/>
        <v>0</v>
      </c>
      <c r="I35" s="15">
        <v>0</v>
      </c>
      <c r="J35" s="10">
        <f>(I35/$E$8)*100</f>
        <v>0</v>
      </c>
    </row>
    <row r="36" spans="3:10" ht="15.75" customHeight="1" x14ac:dyDescent="0.25">
      <c r="C36" s="308"/>
      <c r="D36" s="14" t="s">
        <v>43</v>
      </c>
      <c r="E36" s="7">
        <f t="shared" si="1"/>
        <v>22</v>
      </c>
      <c r="F36" s="8">
        <f t="shared" si="2"/>
        <v>0.70422535211267612</v>
      </c>
      <c r="G36" s="15">
        <v>12</v>
      </c>
      <c r="H36" s="10">
        <f t="shared" si="3"/>
        <v>0.38412291933418691</v>
      </c>
      <c r="I36" s="15">
        <v>10</v>
      </c>
      <c r="J36" s="10">
        <f t="shared" si="4"/>
        <v>0.3201024327784891</v>
      </c>
    </row>
    <row r="37" spans="3:10" x14ac:dyDescent="0.25">
      <c r="C37" s="309"/>
      <c r="D37" s="19" t="s">
        <v>44</v>
      </c>
      <c r="E37" s="20">
        <f t="shared" si="1"/>
        <v>547</v>
      </c>
      <c r="F37" s="21">
        <f t="shared" si="2"/>
        <v>17.509603072983353</v>
      </c>
      <c r="G37" s="22">
        <v>203</v>
      </c>
      <c r="H37" s="21">
        <f t="shared" si="3"/>
        <v>6.4980793854033294</v>
      </c>
      <c r="I37" s="22">
        <v>344</v>
      </c>
      <c r="J37" s="21">
        <f t="shared" si="4"/>
        <v>11.011523687580025</v>
      </c>
    </row>
    <row r="38" spans="3:10" x14ac:dyDescent="0.25">
      <c r="C38" s="307" t="s">
        <v>45</v>
      </c>
      <c r="D38" s="6" t="s">
        <v>46</v>
      </c>
      <c r="E38" s="7">
        <f t="shared" si="1"/>
        <v>0</v>
      </c>
      <c r="F38" s="8">
        <f t="shared" si="2"/>
        <v>0</v>
      </c>
      <c r="G38" s="9">
        <v>0</v>
      </c>
      <c r="H38" s="10">
        <f t="shared" si="3"/>
        <v>0</v>
      </c>
      <c r="I38" s="15">
        <v>0</v>
      </c>
      <c r="J38" s="10">
        <f t="shared" si="4"/>
        <v>0</v>
      </c>
    </row>
    <row r="39" spans="3:10" x14ac:dyDescent="0.25">
      <c r="C39" s="308"/>
      <c r="D39" s="14" t="s">
        <v>47</v>
      </c>
      <c r="E39" s="7">
        <f t="shared" si="1"/>
        <v>0</v>
      </c>
      <c r="F39" s="8">
        <f t="shared" si="2"/>
        <v>0</v>
      </c>
      <c r="G39" s="9">
        <v>0</v>
      </c>
      <c r="H39" s="10">
        <f t="shared" si="3"/>
        <v>0</v>
      </c>
      <c r="I39" s="15">
        <v>0</v>
      </c>
      <c r="J39" s="10">
        <f t="shared" si="4"/>
        <v>0</v>
      </c>
    </row>
    <row r="40" spans="3:10" x14ac:dyDescent="0.25">
      <c r="C40" s="308"/>
      <c r="D40" s="14" t="s">
        <v>48</v>
      </c>
      <c r="E40" s="7">
        <f t="shared" si="1"/>
        <v>6</v>
      </c>
      <c r="F40" s="8">
        <f t="shared" si="2"/>
        <v>0.19206145966709345</v>
      </c>
      <c r="G40" s="15">
        <v>6</v>
      </c>
      <c r="H40" s="10">
        <f t="shared" si="3"/>
        <v>0.19206145966709345</v>
      </c>
      <c r="I40" s="15">
        <v>0</v>
      </c>
      <c r="J40" s="10">
        <f t="shared" si="4"/>
        <v>0</v>
      </c>
    </row>
    <row r="41" spans="3:10" x14ac:dyDescent="0.25">
      <c r="C41" s="309"/>
      <c r="D41" s="19" t="s">
        <v>49</v>
      </c>
      <c r="E41" s="20">
        <f t="shared" si="1"/>
        <v>0</v>
      </c>
      <c r="F41" s="21">
        <f t="shared" si="2"/>
        <v>0</v>
      </c>
      <c r="G41" s="22">
        <v>0</v>
      </c>
      <c r="H41" s="21">
        <f t="shared" si="3"/>
        <v>0</v>
      </c>
      <c r="I41" s="22">
        <v>0</v>
      </c>
      <c r="J41" s="21">
        <f t="shared" si="4"/>
        <v>0</v>
      </c>
    </row>
    <row r="42" spans="3:10" x14ac:dyDescent="0.25">
      <c r="C42" s="307" t="s">
        <v>50</v>
      </c>
      <c r="D42" s="6" t="s">
        <v>51</v>
      </c>
      <c r="E42" s="7">
        <f t="shared" si="1"/>
        <v>46</v>
      </c>
      <c r="F42" s="8">
        <f t="shared" si="2"/>
        <v>1.4724711907810499</v>
      </c>
      <c r="G42" s="9">
        <v>11</v>
      </c>
      <c r="H42" s="10">
        <f t="shared" si="3"/>
        <v>0.35211267605633806</v>
      </c>
      <c r="I42" s="15">
        <v>35</v>
      </c>
      <c r="J42" s="10">
        <f t="shared" si="4"/>
        <v>1.1203585147247119</v>
      </c>
    </row>
    <row r="43" spans="3:10" x14ac:dyDescent="0.25">
      <c r="C43" s="308"/>
      <c r="D43" s="14" t="s">
        <v>52</v>
      </c>
      <c r="E43" s="7">
        <f t="shared" si="1"/>
        <v>0</v>
      </c>
      <c r="F43" s="8">
        <f t="shared" si="2"/>
        <v>0</v>
      </c>
      <c r="G43" s="15">
        <v>0</v>
      </c>
      <c r="H43" s="8">
        <f t="shared" si="3"/>
        <v>0</v>
      </c>
      <c r="I43" s="15">
        <v>0</v>
      </c>
      <c r="J43" s="8">
        <f t="shared" si="4"/>
        <v>0</v>
      </c>
    </row>
    <row r="44" spans="3:10" x14ac:dyDescent="0.25">
      <c r="C44" s="309"/>
      <c r="D44" s="28" t="s">
        <v>53</v>
      </c>
      <c r="E44" s="20">
        <f t="shared" si="1"/>
        <v>21</v>
      </c>
      <c r="F44" s="21">
        <f t="shared" si="2"/>
        <v>0.67221510883482716</v>
      </c>
      <c r="G44" s="22">
        <v>12</v>
      </c>
      <c r="H44" s="21">
        <f t="shared" si="3"/>
        <v>0.38412291933418691</v>
      </c>
      <c r="I44" s="22">
        <v>9</v>
      </c>
      <c r="J44" s="21">
        <f t="shared" si="4"/>
        <v>0.28809218950064019</v>
      </c>
    </row>
    <row r="45" spans="3:10" x14ac:dyDescent="0.25">
      <c r="C45" s="307" t="s">
        <v>54</v>
      </c>
      <c r="D45" s="14" t="s">
        <v>55</v>
      </c>
      <c r="E45" s="7">
        <f t="shared" si="1"/>
        <v>66</v>
      </c>
      <c r="F45" s="8">
        <f t="shared" si="2"/>
        <v>2.112676056338028</v>
      </c>
      <c r="G45" s="9">
        <v>47</v>
      </c>
      <c r="H45" s="10">
        <f t="shared" si="3"/>
        <v>1.5044814340588988</v>
      </c>
      <c r="I45" s="15">
        <v>19</v>
      </c>
      <c r="J45" s="10">
        <f t="shared" si="4"/>
        <v>0.60819462227912935</v>
      </c>
    </row>
    <row r="46" spans="3:10" x14ac:dyDescent="0.25">
      <c r="C46" s="308"/>
      <c r="D46" s="14" t="s">
        <v>56</v>
      </c>
      <c r="E46" s="7">
        <f t="shared" si="1"/>
        <v>341</v>
      </c>
      <c r="F46" s="8">
        <f t="shared" si="2"/>
        <v>10.915492957746478</v>
      </c>
      <c r="G46" s="9">
        <v>115</v>
      </c>
      <c r="H46" s="10">
        <f t="shared" si="3"/>
        <v>3.6811779769526249</v>
      </c>
      <c r="I46" s="15">
        <v>226</v>
      </c>
      <c r="J46" s="10">
        <f t="shared" si="4"/>
        <v>7.2343149807938545</v>
      </c>
    </row>
    <row r="47" spans="3:10" x14ac:dyDescent="0.25">
      <c r="C47" s="308"/>
      <c r="D47" s="14" t="s">
        <v>57</v>
      </c>
      <c r="E47" s="7">
        <f t="shared" si="1"/>
        <v>0</v>
      </c>
      <c r="F47" s="8">
        <f t="shared" si="2"/>
        <v>0</v>
      </c>
      <c r="G47" s="9">
        <v>0</v>
      </c>
      <c r="H47" s="10">
        <f t="shared" si="3"/>
        <v>0</v>
      </c>
      <c r="I47" s="15">
        <v>0</v>
      </c>
      <c r="J47" s="10">
        <f t="shared" si="4"/>
        <v>0</v>
      </c>
    </row>
    <row r="48" spans="3:10" x14ac:dyDescent="0.25">
      <c r="C48" s="309"/>
      <c r="D48" s="19" t="s">
        <v>58</v>
      </c>
      <c r="E48" s="7">
        <f t="shared" si="1"/>
        <v>0</v>
      </c>
      <c r="F48" s="8">
        <f t="shared" si="2"/>
        <v>0</v>
      </c>
      <c r="G48" s="22">
        <v>0</v>
      </c>
      <c r="H48" s="10">
        <f t="shared" si="3"/>
        <v>0</v>
      </c>
      <c r="I48" s="22">
        <v>0</v>
      </c>
      <c r="J48" s="10">
        <f t="shared" si="4"/>
        <v>0</v>
      </c>
    </row>
    <row r="49" spans="3:10" ht="15" customHeight="1" x14ac:dyDescent="0.25">
      <c r="C49" s="310" t="s">
        <v>59</v>
      </c>
      <c r="D49" s="310"/>
      <c r="E49" s="310"/>
      <c r="F49" s="310"/>
      <c r="G49" s="310"/>
      <c r="H49" s="310"/>
      <c r="I49" s="310"/>
      <c r="J49" s="310"/>
    </row>
  </sheetData>
  <mergeCells count="18">
    <mergeCell ref="C45:C48"/>
    <mergeCell ref="C49:J49"/>
    <mergeCell ref="C18:C20"/>
    <mergeCell ref="C21:C24"/>
    <mergeCell ref="C25:C29"/>
    <mergeCell ref="C30:C34"/>
    <mergeCell ref="C35:C37"/>
    <mergeCell ref="C38:C41"/>
    <mergeCell ref="C9:C11"/>
    <mergeCell ref="C12:C17"/>
    <mergeCell ref="E6:F6"/>
    <mergeCell ref="G6:H6"/>
    <mergeCell ref="C42:C44"/>
    <mergeCell ref="I6:J6"/>
    <mergeCell ref="C5:D7"/>
    <mergeCell ref="G5:J5"/>
    <mergeCell ref="C3:J4"/>
    <mergeCell ref="C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9"/>
  <sheetViews>
    <sheetView workbookViewId="0">
      <selection activeCell="C3" sqref="C3:J4"/>
    </sheetView>
  </sheetViews>
  <sheetFormatPr baseColWidth="10" defaultRowHeight="15" x14ac:dyDescent="0.25"/>
  <cols>
    <col min="3" max="3" width="13.28515625" customWidth="1"/>
    <col min="4" max="4" width="26.140625" style="31" customWidth="1"/>
    <col min="5" max="5" width="12.42578125" customWidth="1"/>
    <col min="6" max="6" width="10.85546875" customWidth="1"/>
    <col min="7" max="7" width="12.28515625" customWidth="1"/>
    <col min="8" max="8" width="12" customWidth="1"/>
    <col min="9" max="9" width="11.7109375" customWidth="1"/>
    <col min="10" max="10" width="12.85546875" customWidth="1"/>
  </cols>
  <sheetData>
    <row r="3" spans="3:11" x14ac:dyDescent="0.25">
      <c r="C3" s="301" t="s">
        <v>63</v>
      </c>
      <c r="D3" s="301"/>
      <c r="E3" s="301"/>
      <c r="F3" s="301"/>
      <c r="G3" s="301"/>
      <c r="H3" s="301"/>
      <c r="I3" s="301"/>
      <c r="J3" s="301"/>
    </row>
    <row r="4" spans="3:11" ht="15" customHeight="1" x14ac:dyDescent="0.25">
      <c r="C4" s="302"/>
      <c r="D4" s="302"/>
      <c r="E4" s="302"/>
      <c r="F4" s="302"/>
      <c r="G4" s="302"/>
      <c r="H4" s="302"/>
      <c r="I4" s="302"/>
      <c r="J4" s="302"/>
    </row>
    <row r="5" spans="3:11" ht="18" customHeight="1" x14ac:dyDescent="0.25">
      <c r="C5" s="298" t="s">
        <v>0</v>
      </c>
      <c r="D5" s="298"/>
      <c r="E5" s="2"/>
      <c r="F5" s="2"/>
      <c r="G5" s="300" t="s">
        <v>1</v>
      </c>
      <c r="H5" s="300"/>
      <c r="I5" s="300"/>
      <c r="J5" s="300"/>
      <c r="K5" s="1"/>
    </row>
    <row r="6" spans="3:11" x14ac:dyDescent="0.25">
      <c r="C6" s="298"/>
      <c r="D6" s="298"/>
      <c r="E6" s="297" t="s">
        <v>2</v>
      </c>
      <c r="F6" s="297"/>
      <c r="G6" s="297" t="s">
        <v>61</v>
      </c>
      <c r="H6" s="297"/>
      <c r="I6" s="297" t="s">
        <v>62</v>
      </c>
      <c r="J6" s="297"/>
      <c r="K6" s="1"/>
    </row>
    <row r="7" spans="3:11" ht="15.75" thickBot="1" x14ac:dyDescent="0.3">
      <c r="C7" s="299"/>
      <c r="D7" s="299"/>
      <c r="E7" s="3" t="s">
        <v>5</v>
      </c>
      <c r="F7" s="3" t="s">
        <v>6</v>
      </c>
      <c r="G7" s="3" t="s">
        <v>5</v>
      </c>
      <c r="H7" s="3" t="s">
        <v>6</v>
      </c>
      <c r="I7" s="3" t="s">
        <v>7</v>
      </c>
      <c r="J7" s="3" t="s">
        <v>6</v>
      </c>
      <c r="K7" s="1"/>
    </row>
    <row r="8" spans="3:11" ht="22.5" customHeight="1" x14ac:dyDescent="0.25">
      <c r="C8" s="303" t="s">
        <v>8</v>
      </c>
      <c r="D8" s="303"/>
      <c r="E8" s="4">
        <f t="shared" ref="E8:F8" si="0">SUM(E9:E48)</f>
        <v>3124</v>
      </c>
      <c r="F8" s="5">
        <f t="shared" si="0"/>
        <v>100</v>
      </c>
      <c r="G8" s="4">
        <f>SUM(G9:G48)</f>
        <v>2485</v>
      </c>
      <c r="H8" s="5">
        <f t="shared" ref="H8" si="1">SUM(H9:H48)</f>
        <v>79.545454545454547</v>
      </c>
      <c r="I8" s="4">
        <f>SUM(I9:I48)</f>
        <v>639</v>
      </c>
      <c r="J8" s="5">
        <f t="shared" ref="J8" si="2">SUM(J9:J48)</f>
        <v>20.454545454545453</v>
      </c>
    </row>
    <row r="9" spans="3:11" ht="17.25" customHeight="1" x14ac:dyDescent="0.25">
      <c r="C9" s="304" t="s">
        <v>9</v>
      </c>
      <c r="D9" s="6" t="s">
        <v>10</v>
      </c>
      <c r="E9" s="11">
        <f>SUM(I9+G9)</f>
        <v>460</v>
      </c>
      <c r="F9" s="12">
        <f>(E9/$E$8)*100</f>
        <v>14.7247119078105</v>
      </c>
      <c r="G9" s="11">
        <v>411</v>
      </c>
      <c r="H9" s="12">
        <f>(G9/$E$8)*100</f>
        <v>13.156209987195902</v>
      </c>
      <c r="I9" s="11">
        <v>49</v>
      </c>
      <c r="J9" s="12">
        <f>(I9/$E$8)*100</f>
        <v>1.5685019206145967</v>
      </c>
    </row>
    <row r="10" spans="3:11" ht="19.5" customHeight="1" x14ac:dyDescent="0.25">
      <c r="C10" s="305"/>
      <c r="D10" s="14" t="s">
        <v>11</v>
      </c>
      <c r="E10" s="11">
        <f t="shared" ref="E10:E48" si="3">SUM(I10+G10)</f>
        <v>201</v>
      </c>
      <c r="F10" s="12">
        <f t="shared" ref="F10:F48" si="4">(E10/$E$8)*100</f>
        <v>6.4340588988476322</v>
      </c>
      <c r="G10" s="11">
        <v>163</v>
      </c>
      <c r="H10" s="12">
        <f t="shared" ref="H10:H48" si="5">(G10/$E$8)*100</f>
        <v>5.2176696542893728</v>
      </c>
      <c r="I10" s="11">
        <v>38</v>
      </c>
      <c r="J10" s="12">
        <f t="shared" ref="J10:J48" si="6">(I10/$E$8)*100</f>
        <v>1.2163892445582587</v>
      </c>
    </row>
    <row r="11" spans="3:11" ht="17.25" customHeight="1" x14ac:dyDescent="0.25">
      <c r="C11" s="306"/>
      <c r="D11" s="19" t="s">
        <v>12</v>
      </c>
      <c r="E11" s="23">
        <f t="shared" si="3"/>
        <v>270</v>
      </c>
      <c r="F11" s="24">
        <f t="shared" si="4"/>
        <v>8.6427656850192065</v>
      </c>
      <c r="G11" s="23">
        <v>211</v>
      </c>
      <c r="H11" s="24">
        <f t="shared" si="5"/>
        <v>6.7541613316261202</v>
      </c>
      <c r="I11" s="23">
        <v>59</v>
      </c>
      <c r="J11" s="24">
        <f t="shared" si="6"/>
        <v>1.8886043533930859</v>
      </c>
    </row>
    <row r="12" spans="3:11" ht="16.5" customHeight="1" x14ac:dyDescent="0.25">
      <c r="C12" s="307" t="s">
        <v>13</v>
      </c>
      <c r="D12" s="6" t="s">
        <v>14</v>
      </c>
      <c r="E12" s="11">
        <f t="shared" si="3"/>
        <v>0</v>
      </c>
      <c r="F12" s="12">
        <f t="shared" si="4"/>
        <v>0</v>
      </c>
      <c r="G12" s="11">
        <v>0</v>
      </c>
      <c r="H12" s="12">
        <f t="shared" si="5"/>
        <v>0</v>
      </c>
      <c r="I12" s="11">
        <v>0</v>
      </c>
      <c r="J12" s="12">
        <f t="shared" si="6"/>
        <v>0</v>
      </c>
    </row>
    <row r="13" spans="3:11" ht="13.5" customHeight="1" x14ac:dyDescent="0.25">
      <c r="C13" s="308"/>
      <c r="D13" s="14" t="s">
        <v>15</v>
      </c>
      <c r="E13" s="11">
        <f t="shared" si="3"/>
        <v>262</v>
      </c>
      <c r="F13" s="12">
        <f t="shared" si="4"/>
        <v>8.3866837387964139</v>
      </c>
      <c r="G13" s="11">
        <v>226</v>
      </c>
      <c r="H13" s="12">
        <f t="shared" si="5"/>
        <v>7.2343149807938545</v>
      </c>
      <c r="I13" s="11">
        <v>36</v>
      </c>
      <c r="J13" s="12">
        <f t="shared" si="6"/>
        <v>1.1523687580025608</v>
      </c>
    </row>
    <row r="14" spans="3:11" x14ac:dyDescent="0.25">
      <c r="C14" s="308"/>
      <c r="D14" s="14" t="s">
        <v>16</v>
      </c>
      <c r="E14" s="11">
        <f t="shared" si="3"/>
        <v>40</v>
      </c>
      <c r="F14" s="12">
        <f t="shared" si="4"/>
        <v>1.2804097311139564</v>
      </c>
      <c r="G14" s="11">
        <v>35</v>
      </c>
      <c r="H14" s="12">
        <f t="shared" si="5"/>
        <v>1.1203585147247119</v>
      </c>
      <c r="I14" s="11">
        <v>5</v>
      </c>
      <c r="J14" s="12">
        <f t="shared" si="6"/>
        <v>0.16005121638924455</v>
      </c>
    </row>
    <row r="15" spans="3:11" ht="21" customHeight="1" x14ac:dyDescent="0.25">
      <c r="C15" s="308"/>
      <c r="D15" s="14" t="s">
        <v>17</v>
      </c>
      <c r="E15" s="11">
        <f t="shared" si="3"/>
        <v>0</v>
      </c>
      <c r="F15" s="12">
        <f t="shared" si="4"/>
        <v>0</v>
      </c>
      <c r="G15" s="11">
        <v>0</v>
      </c>
      <c r="H15" s="12">
        <f t="shared" si="5"/>
        <v>0</v>
      </c>
      <c r="I15" s="11">
        <v>0</v>
      </c>
      <c r="J15" s="12">
        <f t="shared" si="6"/>
        <v>0</v>
      </c>
    </row>
    <row r="16" spans="3:11" ht="15.75" customHeight="1" x14ac:dyDescent="0.25">
      <c r="C16" s="308"/>
      <c r="D16" s="14" t="s">
        <v>18</v>
      </c>
      <c r="E16" s="11">
        <f t="shared" si="3"/>
        <v>0</v>
      </c>
      <c r="F16" s="12">
        <f t="shared" si="4"/>
        <v>0</v>
      </c>
      <c r="G16" s="11">
        <v>0</v>
      </c>
      <c r="H16" s="12">
        <f t="shared" si="5"/>
        <v>0</v>
      </c>
      <c r="I16" s="11">
        <v>0</v>
      </c>
      <c r="J16" s="12">
        <f t="shared" si="6"/>
        <v>0</v>
      </c>
    </row>
    <row r="17" spans="3:10" x14ac:dyDescent="0.25">
      <c r="C17" s="309"/>
      <c r="D17" s="19" t="s">
        <v>19</v>
      </c>
      <c r="E17" s="23">
        <f t="shared" si="3"/>
        <v>5</v>
      </c>
      <c r="F17" s="24">
        <f t="shared" si="4"/>
        <v>0.16005121638924455</v>
      </c>
      <c r="G17" s="23">
        <v>5</v>
      </c>
      <c r="H17" s="24">
        <f t="shared" si="5"/>
        <v>0.16005121638924455</v>
      </c>
      <c r="I17" s="23">
        <v>0</v>
      </c>
      <c r="J17" s="24">
        <f t="shared" si="6"/>
        <v>0</v>
      </c>
    </row>
    <row r="18" spans="3:10" ht="21" customHeight="1" x14ac:dyDescent="0.25">
      <c r="C18" s="307" t="s">
        <v>20</v>
      </c>
      <c r="D18" s="6" t="s">
        <v>21</v>
      </c>
      <c r="E18" s="11">
        <f t="shared" si="3"/>
        <v>15</v>
      </c>
      <c r="F18" s="12">
        <f t="shared" si="4"/>
        <v>0.48015364916773362</v>
      </c>
      <c r="G18" s="11">
        <v>9</v>
      </c>
      <c r="H18" s="12">
        <f t="shared" si="5"/>
        <v>0.28809218950064019</v>
      </c>
      <c r="I18" s="11">
        <v>6</v>
      </c>
      <c r="J18" s="12">
        <f t="shared" si="6"/>
        <v>0.19206145966709345</v>
      </c>
    </row>
    <row r="19" spans="3:10" ht="20.25" customHeight="1" x14ac:dyDescent="0.25">
      <c r="C19" s="308"/>
      <c r="D19" s="14" t="s">
        <v>22</v>
      </c>
      <c r="E19" s="11">
        <f t="shared" si="3"/>
        <v>20</v>
      </c>
      <c r="F19" s="12">
        <f t="shared" si="4"/>
        <v>0.6402048655569782</v>
      </c>
      <c r="G19" s="11">
        <v>17</v>
      </c>
      <c r="H19" s="12">
        <f t="shared" si="5"/>
        <v>0.54417413572343154</v>
      </c>
      <c r="I19" s="11">
        <v>3</v>
      </c>
      <c r="J19" s="12">
        <f t="shared" si="6"/>
        <v>9.6030729833546727E-2</v>
      </c>
    </row>
    <row r="20" spans="3:10" ht="17.25" customHeight="1" x14ac:dyDescent="0.25">
      <c r="C20" s="309"/>
      <c r="D20" s="19" t="s">
        <v>23</v>
      </c>
      <c r="E20" s="23">
        <f t="shared" si="3"/>
        <v>88</v>
      </c>
      <c r="F20" s="24">
        <f t="shared" si="4"/>
        <v>2.8169014084507045</v>
      </c>
      <c r="G20" s="23">
        <v>71</v>
      </c>
      <c r="H20" s="24">
        <f t="shared" si="5"/>
        <v>2.2727272727272729</v>
      </c>
      <c r="I20" s="23">
        <v>17</v>
      </c>
      <c r="J20" s="24">
        <f t="shared" si="6"/>
        <v>0.54417413572343154</v>
      </c>
    </row>
    <row r="21" spans="3:10" x14ac:dyDescent="0.25">
      <c r="C21" s="307" t="s">
        <v>24</v>
      </c>
      <c r="D21" s="6" t="s">
        <v>25</v>
      </c>
      <c r="E21" s="11">
        <f t="shared" si="3"/>
        <v>125</v>
      </c>
      <c r="F21" s="12">
        <f t="shared" si="4"/>
        <v>4.0012804097311134</v>
      </c>
      <c r="G21" s="11">
        <v>104</v>
      </c>
      <c r="H21" s="12">
        <f t="shared" si="5"/>
        <v>3.3290653008962869</v>
      </c>
      <c r="I21" s="18">
        <v>21</v>
      </c>
      <c r="J21" s="12">
        <f t="shared" si="6"/>
        <v>0.67221510883482716</v>
      </c>
    </row>
    <row r="22" spans="3:10" x14ac:dyDescent="0.25">
      <c r="C22" s="308"/>
      <c r="D22" s="14" t="s">
        <v>26</v>
      </c>
      <c r="E22" s="11">
        <f t="shared" si="3"/>
        <v>134</v>
      </c>
      <c r="F22" s="12">
        <f t="shared" si="4"/>
        <v>4.2893725992317542</v>
      </c>
      <c r="G22" s="11">
        <v>132</v>
      </c>
      <c r="H22" s="12">
        <f t="shared" si="5"/>
        <v>4.225352112676056</v>
      </c>
      <c r="I22" s="11">
        <v>2</v>
      </c>
      <c r="J22" s="12">
        <f t="shared" si="6"/>
        <v>6.4020486555697823E-2</v>
      </c>
    </row>
    <row r="23" spans="3:10" x14ac:dyDescent="0.25">
      <c r="C23" s="308"/>
      <c r="D23" s="14" t="s">
        <v>27</v>
      </c>
      <c r="E23" s="11">
        <f t="shared" si="3"/>
        <v>50</v>
      </c>
      <c r="F23" s="12">
        <f t="shared" si="4"/>
        <v>1.6005121638924455</v>
      </c>
      <c r="G23" s="11">
        <v>49</v>
      </c>
      <c r="H23" s="12">
        <f t="shared" si="5"/>
        <v>1.5685019206145967</v>
      </c>
      <c r="I23" s="11">
        <v>1</v>
      </c>
      <c r="J23" s="12">
        <f t="shared" si="6"/>
        <v>3.2010243277848911E-2</v>
      </c>
    </row>
    <row r="24" spans="3:10" ht="16.5" customHeight="1" x14ac:dyDescent="0.25">
      <c r="C24" s="309"/>
      <c r="D24" s="19" t="s">
        <v>28</v>
      </c>
      <c r="E24" s="23">
        <f t="shared" si="3"/>
        <v>42</v>
      </c>
      <c r="F24" s="24">
        <f t="shared" si="4"/>
        <v>1.3444302176696543</v>
      </c>
      <c r="G24" s="23">
        <v>41</v>
      </c>
      <c r="H24" s="24">
        <f t="shared" si="5"/>
        <v>1.3124199743918052</v>
      </c>
      <c r="I24" s="23">
        <v>1</v>
      </c>
      <c r="J24" s="24">
        <f t="shared" si="6"/>
        <v>3.2010243277848911E-2</v>
      </c>
    </row>
    <row r="25" spans="3:10" ht="18" customHeight="1" x14ac:dyDescent="0.25">
      <c r="C25" s="307" t="s">
        <v>29</v>
      </c>
      <c r="D25" s="26" t="s">
        <v>30</v>
      </c>
      <c r="E25" s="11">
        <f t="shared" si="3"/>
        <v>27</v>
      </c>
      <c r="F25" s="12">
        <f t="shared" si="4"/>
        <v>0.86427656850192069</v>
      </c>
      <c r="G25" s="18">
        <v>25</v>
      </c>
      <c r="H25" s="12">
        <f t="shared" si="5"/>
        <v>0.80025608194622277</v>
      </c>
      <c r="I25" s="18">
        <v>2</v>
      </c>
      <c r="J25" s="12">
        <f t="shared" si="6"/>
        <v>6.4020486555697823E-2</v>
      </c>
    </row>
    <row r="26" spans="3:10" ht="19.5" customHeight="1" x14ac:dyDescent="0.25">
      <c r="C26" s="308"/>
      <c r="D26" s="27" t="s">
        <v>31</v>
      </c>
      <c r="E26" s="11">
        <f t="shared" si="3"/>
        <v>66</v>
      </c>
      <c r="F26" s="12">
        <f t="shared" si="4"/>
        <v>2.112676056338028</v>
      </c>
      <c r="G26" s="18">
        <v>52</v>
      </c>
      <c r="H26" s="12">
        <f t="shared" si="5"/>
        <v>1.6645326504481435</v>
      </c>
      <c r="I26" s="18">
        <v>14</v>
      </c>
      <c r="J26" s="12">
        <f t="shared" si="6"/>
        <v>0.44814340588988477</v>
      </c>
    </row>
    <row r="27" spans="3:10" ht="17.25" customHeight="1" x14ac:dyDescent="0.25">
      <c r="C27" s="308"/>
      <c r="D27" s="14" t="s">
        <v>32</v>
      </c>
      <c r="E27" s="11">
        <f t="shared" si="3"/>
        <v>75</v>
      </c>
      <c r="F27" s="12">
        <f t="shared" si="4"/>
        <v>2.4007682458386683</v>
      </c>
      <c r="G27" s="11">
        <v>54</v>
      </c>
      <c r="H27" s="12">
        <f t="shared" si="5"/>
        <v>1.7285531370038414</v>
      </c>
      <c r="I27" s="11">
        <v>21</v>
      </c>
      <c r="J27" s="12">
        <f t="shared" si="6"/>
        <v>0.67221510883482716</v>
      </c>
    </row>
    <row r="28" spans="3:10" x14ac:dyDescent="0.25">
      <c r="C28" s="308"/>
      <c r="D28" s="14" t="s">
        <v>33</v>
      </c>
      <c r="E28" s="11">
        <f t="shared" si="3"/>
        <v>0</v>
      </c>
      <c r="F28" s="12">
        <f t="shared" si="4"/>
        <v>0</v>
      </c>
      <c r="G28" s="16">
        <v>0</v>
      </c>
      <c r="H28" s="12">
        <f t="shared" si="5"/>
        <v>0</v>
      </c>
      <c r="I28" s="16">
        <v>0</v>
      </c>
      <c r="J28" s="12">
        <f t="shared" si="6"/>
        <v>0</v>
      </c>
    </row>
    <row r="29" spans="3:10" ht="16.5" customHeight="1" x14ac:dyDescent="0.25">
      <c r="C29" s="309"/>
      <c r="D29" s="19" t="s">
        <v>34</v>
      </c>
      <c r="E29" s="23">
        <f t="shared" si="3"/>
        <v>0</v>
      </c>
      <c r="F29" s="24">
        <f t="shared" si="4"/>
        <v>0</v>
      </c>
      <c r="G29" s="23">
        <v>0</v>
      </c>
      <c r="H29" s="24">
        <f t="shared" si="5"/>
        <v>0</v>
      </c>
      <c r="I29" s="23">
        <v>0</v>
      </c>
      <c r="J29" s="24">
        <f t="shared" si="6"/>
        <v>0</v>
      </c>
    </row>
    <row r="30" spans="3:10" x14ac:dyDescent="0.25">
      <c r="C30" s="307" t="s">
        <v>35</v>
      </c>
      <c r="D30" s="6" t="s">
        <v>36</v>
      </c>
      <c r="E30" s="11">
        <f t="shared" si="3"/>
        <v>2</v>
      </c>
      <c r="F30" s="12">
        <f t="shared" si="4"/>
        <v>6.4020486555697823E-2</v>
      </c>
      <c r="G30" s="11">
        <v>1</v>
      </c>
      <c r="H30" s="12">
        <f t="shared" si="5"/>
        <v>3.2010243277848911E-2</v>
      </c>
      <c r="I30" s="18">
        <v>1</v>
      </c>
      <c r="J30" s="12">
        <f t="shared" si="6"/>
        <v>3.2010243277848911E-2</v>
      </c>
    </row>
    <row r="31" spans="3:10" x14ac:dyDescent="0.25">
      <c r="C31" s="308"/>
      <c r="D31" s="14" t="s">
        <v>37</v>
      </c>
      <c r="E31" s="11">
        <f t="shared" si="3"/>
        <v>0</v>
      </c>
      <c r="F31" s="12">
        <f t="shared" si="4"/>
        <v>0</v>
      </c>
      <c r="G31" s="11">
        <v>0</v>
      </c>
      <c r="H31" s="12">
        <f t="shared" si="5"/>
        <v>0</v>
      </c>
      <c r="I31" s="18">
        <v>0</v>
      </c>
      <c r="J31" s="12">
        <f t="shared" si="6"/>
        <v>0</v>
      </c>
    </row>
    <row r="32" spans="3:10" x14ac:dyDescent="0.25">
      <c r="C32" s="308"/>
      <c r="D32" s="14" t="s">
        <v>38</v>
      </c>
      <c r="E32" s="11">
        <f t="shared" si="3"/>
        <v>0</v>
      </c>
      <c r="F32" s="12">
        <f t="shared" si="4"/>
        <v>0</v>
      </c>
      <c r="G32" s="11">
        <v>0</v>
      </c>
      <c r="H32" s="12">
        <f t="shared" si="5"/>
        <v>0</v>
      </c>
      <c r="I32" s="18">
        <v>0</v>
      </c>
      <c r="J32" s="12">
        <f t="shared" si="6"/>
        <v>0</v>
      </c>
    </row>
    <row r="33" spans="3:10" ht="12" customHeight="1" x14ac:dyDescent="0.25">
      <c r="C33" s="308"/>
      <c r="D33" s="14" t="s">
        <v>39</v>
      </c>
      <c r="E33" s="11">
        <f t="shared" si="3"/>
        <v>104</v>
      </c>
      <c r="F33" s="12">
        <f t="shared" si="4"/>
        <v>3.3290653008962869</v>
      </c>
      <c r="G33" s="16">
        <v>42</v>
      </c>
      <c r="H33" s="12">
        <f t="shared" si="5"/>
        <v>1.3444302176696543</v>
      </c>
      <c r="I33" s="16">
        <v>62</v>
      </c>
      <c r="J33" s="12">
        <f t="shared" si="6"/>
        <v>1.9846350832266324</v>
      </c>
    </row>
    <row r="34" spans="3:10" ht="13.5" customHeight="1" x14ac:dyDescent="0.25">
      <c r="C34" s="309"/>
      <c r="D34" s="19" t="s">
        <v>40</v>
      </c>
      <c r="E34" s="23">
        <f t="shared" si="3"/>
        <v>95</v>
      </c>
      <c r="F34" s="24">
        <f t="shared" si="4"/>
        <v>3.0409731113956466</v>
      </c>
      <c r="G34" s="23">
        <v>73</v>
      </c>
      <c r="H34" s="24">
        <f t="shared" si="5"/>
        <v>2.3367477592829706</v>
      </c>
      <c r="I34" s="23">
        <v>22</v>
      </c>
      <c r="J34" s="24">
        <f t="shared" si="6"/>
        <v>0.70422535211267612</v>
      </c>
    </row>
    <row r="35" spans="3:10" x14ac:dyDescent="0.25">
      <c r="C35" s="307" t="s">
        <v>41</v>
      </c>
      <c r="D35" s="6" t="s">
        <v>42</v>
      </c>
      <c r="E35" s="11">
        <f t="shared" si="3"/>
        <v>0</v>
      </c>
      <c r="F35" s="12">
        <f t="shared" si="4"/>
        <v>0</v>
      </c>
      <c r="G35" s="11">
        <v>0</v>
      </c>
      <c r="H35" s="12">
        <f t="shared" si="5"/>
        <v>0</v>
      </c>
      <c r="I35" s="11">
        <v>0</v>
      </c>
      <c r="J35" s="12">
        <f t="shared" si="6"/>
        <v>0</v>
      </c>
    </row>
    <row r="36" spans="3:10" ht="15.75" customHeight="1" x14ac:dyDescent="0.25">
      <c r="C36" s="308"/>
      <c r="D36" s="14" t="s">
        <v>43</v>
      </c>
      <c r="E36" s="11">
        <f t="shared" si="3"/>
        <v>22</v>
      </c>
      <c r="F36" s="12">
        <f t="shared" si="4"/>
        <v>0.70422535211267612</v>
      </c>
      <c r="G36" s="16">
        <v>22</v>
      </c>
      <c r="H36" s="12">
        <f t="shared" si="5"/>
        <v>0.70422535211267612</v>
      </c>
      <c r="I36" s="16">
        <v>0</v>
      </c>
      <c r="J36" s="12">
        <f t="shared" si="6"/>
        <v>0</v>
      </c>
    </row>
    <row r="37" spans="3:10" x14ac:dyDescent="0.25">
      <c r="C37" s="309"/>
      <c r="D37" s="19" t="s">
        <v>44</v>
      </c>
      <c r="E37" s="23">
        <f t="shared" si="3"/>
        <v>547</v>
      </c>
      <c r="F37" s="24">
        <f t="shared" si="4"/>
        <v>17.509603072983353</v>
      </c>
      <c r="G37" s="23">
        <v>424</v>
      </c>
      <c r="H37" s="24">
        <f t="shared" si="5"/>
        <v>13.572343149807939</v>
      </c>
      <c r="I37" s="23">
        <v>123</v>
      </c>
      <c r="J37" s="24">
        <f t="shared" si="6"/>
        <v>3.9372599231754157</v>
      </c>
    </row>
    <row r="38" spans="3:10" x14ac:dyDescent="0.25">
      <c r="C38" s="307" t="s">
        <v>45</v>
      </c>
      <c r="D38" s="6" t="s">
        <v>46</v>
      </c>
      <c r="E38" s="11">
        <f t="shared" si="3"/>
        <v>0</v>
      </c>
      <c r="F38" s="12">
        <f t="shared" si="4"/>
        <v>0</v>
      </c>
      <c r="G38" s="11">
        <v>0</v>
      </c>
      <c r="H38" s="12">
        <f t="shared" si="5"/>
        <v>0</v>
      </c>
      <c r="I38" s="18">
        <v>0</v>
      </c>
      <c r="J38" s="12">
        <f t="shared" si="6"/>
        <v>0</v>
      </c>
    </row>
    <row r="39" spans="3:10" x14ac:dyDescent="0.25">
      <c r="C39" s="308"/>
      <c r="D39" s="14" t="s">
        <v>47</v>
      </c>
      <c r="E39" s="11">
        <f t="shared" si="3"/>
        <v>0</v>
      </c>
      <c r="F39" s="12">
        <f t="shared" si="4"/>
        <v>0</v>
      </c>
      <c r="G39" s="11">
        <v>0</v>
      </c>
      <c r="H39" s="12">
        <f t="shared" si="5"/>
        <v>0</v>
      </c>
      <c r="I39" s="18">
        <v>0</v>
      </c>
      <c r="J39" s="12">
        <f t="shared" si="6"/>
        <v>0</v>
      </c>
    </row>
    <row r="40" spans="3:10" x14ac:dyDescent="0.25">
      <c r="C40" s="308"/>
      <c r="D40" s="14" t="s">
        <v>48</v>
      </c>
      <c r="E40" s="11">
        <f t="shared" si="3"/>
        <v>0</v>
      </c>
      <c r="F40" s="12">
        <f t="shared" si="4"/>
        <v>0</v>
      </c>
      <c r="G40" s="11">
        <v>0</v>
      </c>
      <c r="H40" s="12">
        <f t="shared" si="5"/>
        <v>0</v>
      </c>
      <c r="I40" s="18">
        <v>0</v>
      </c>
      <c r="J40" s="12">
        <f t="shared" si="6"/>
        <v>0</v>
      </c>
    </row>
    <row r="41" spans="3:10" x14ac:dyDescent="0.25">
      <c r="C41" s="309"/>
      <c r="D41" s="19" t="s">
        <v>49</v>
      </c>
      <c r="E41" s="23">
        <f t="shared" si="3"/>
        <v>0</v>
      </c>
      <c r="F41" s="24">
        <f t="shared" si="4"/>
        <v>0</v>
      </c>
      <c r="G41" s="23">
        <v>0</v>
      </c>
      <c r="H41" s="24">
        <f t="shared" si="5"/>
        <v>0</v>
      </c>
      <c r="I41" s="23">
        <v>0</v>
      </c>
      <c r="J41" s="24">
        <f t="shared" si="6"/>
        <v>0</v>
      </c>
    </row>
    <row r="42" spans="3:10" x14ac:dyDescent="0.25">
      <c r="C42" s="307" t="s">
        <v>50</v>
      </c>
      <c r="D42" s="6" t="s">
        <v>51</v>
      </c>
      <c r="E42" s="11">
        <f t="shared" si="3"/>
        <v>46</v>
      </c>
      <c r="F42" s="12">
        <f t="shared" si="4"/>
        <v>1.4724711907810499</v>
      </c>
      <c r="G42" s="11">
        <v>42</v>
      </c>
      <c r="H42" s="12">
        <f t="shared" si="5"/>
        <v>1.3444302176696543</v>
      </c>
      <c r="I42" s="11">
        <v>4</v>
      </c>
      <c r="J42" s="12">
        <f t="shared" si="6"/>
        <v>0.12804097311139565</v>
      </c>
    </row>
    <row r="43" spans="3:10" x14ac:dyDescent="0.25">
      <c r="C43" s="308"/>
      <c r="D43" s="14" t="s">
        <v>52</v>
      </c>
      <c r="E43" s="16">
        <f t="shared" si="3"/>
        <v>2</v>
      </c>
      <c r="F43" s="17">
        <f t="shared" si="4"/>
        <v>6.4020486555697823E-2</v>
      </c>
      <c r="G43" s="16">
        <v>2</v>
      </c>
      <c r="H43" s="17">
        <f t="shared" si="5"/>
        <v>6.4020486555697823E-2</v>
      </c>
      <c r="I43" s="16">
        <v>0</v>
      </c>
      <c r="J43" s="17">
        <f t="shared" si="6"/>
        <v>0</v>
      </c>
    </row>
    <row r="44" spans="3:10" x14ac:dyDescent="0.25">
      <c r="C44" s="309"/>
      <c r="D44" s="28" t="s">
        <v>53</v>
      </c>
      <c r="E44" s="23">
        <f t="shared" si="3"/>
        <v>19</v>
      </c>
      <c r="F44" s="24">
        <f t="shared" si="4"/>
        <v>0.60819462227912935</v>
      </c>
      <c r="G44" s="23">
        <v>13</v>
      </c>
      <c r="H44" s="24">
        <f t="shared" si="5"/>
        <v>0.41613316261203587</v>
      </c>
      <c r="I44" s="23">
        <v>6</v>
      </c>
      <c r="J44" s="24">
        <f t="shared" si="6"/>
        <v>0.19206145966709345</v>
      </c>
    </row>
    <row r="45" spans="3:10" x14ac:dyDescent="0.25">
      <c r="C45" s="307" t="s">
        <v>54</v>
      </c>
      <c r="D45" s="14" t="s">
        <v>55</v>
      </c>
      <c r="E45" s="11">
        <f t="shared" si="3"/>
        <v>66</v>
      </c>
      <c r="F45" s="12">
        <f t="shared" si="4"/>
        <v>2.112676056338028</v>
      </c>
      <c r="G45" s="11">
        <v>47</v>
      </c>
      <c r="H45" s="12">
        <f t="shared" si="5"/>
        <v>1.5044814340588988</v>
      </c>
      <c r="I45" s="11">
        <v>19</v>
      </c>
      <c r="J45" s="12">
        <f t="shared" si="6"/>
        <v>0.60819462227912935</v>
      </c>
    </row>
    <row r="46" spans="3:10" x14ac:dyDescent="0.25">
      <c r="C46" s="308"/>
      <c r="D46" s="14" t="s">
        <v>56</v>
      </c>
      <c r="E46" s="11">
        <f t="shared" si="3"/>
        <v>341</v>
      </c>
      <c r="F46" s="12">
        <f t="shared" si="4"/>
        <v>10.915492957746478</v>
      </c>
      <c r="G46" s="11">
        <v>214</v>
      </c>
      <c r="H46" s="12">
        <f t="shared" si="5"/>
        <v>6.8501920614596674</v>
      </c>
      <c r="I46" s="11">
        <v>127</v>
      </c>
      <c r="J46" s="12">
        <f t="shared" si="6"/>
        <v>4.0653008962868116</v>
      </c>
    </row>
    <row r="47" spans="3:10" x14ac:dyDescent="0.25">
      <c r="C47" s="308"/>
      <c r="D47" s="14" t="s">
        <v>57</v>
      </c>
      <c r="E47" s="11">
        <f t="shared" si="3"/>
        <v>0</v>
      </c>
      <c r="F47" s="12">
        <f t="shared" si="4"/>
        <v>0</v>
      </c>
      <c r="G47" s="11">
        <v>0</v>
      </c>
      <c r="H47" s="12">
        <f t="shared" si="5"/>
        <v>0</v>
      </c>
      <c r="I47" s="11">
        <v>0</v>
      </c>
      <c r="J47" s="12">
        <f t="shared" si="6"/>
        <v>0</v>
      </c>
    </row>
    <row r="48" spans="3:10" x14ac:dyDescent="0.25">
      <c r="C48" s="309"/>
      <c r="D48" s="19" t="s">
        <v>58</v>
      </c>
      <c r="E48" s="13">
        <f t="shared" si="3"/>
        <v>0</v>
      </c>
      <c r="F48" s="30">
        <f t="shared" si="4"/>
        <v>0</v>
      </c>
      <c r="G48" s="23">
        <v>0</v>
      </c>
      <c r="H48" s="30">
        <f t="shared" si="5"/>
        <v>0</v>
      </c>
      <c r="I48" s="29">
        <v>0</v>
      </c>
      <c r="J48" s="12">
        <f t="shared" si="6"/>
        <v>0</v>
      </c>
    </row>
    <row r="49" spans="3:10" ht="15" customHeight="1" x14ac:dyDescent="0.25">
      <c r="C49" s="310" t="s">
        <v>59</v>
      </c>
      <c r="D49" s="310"/>
      <c r="E49" s="310"/>
      <c r="F49" s="310"/>
      <c r="G49" s="310"/>
      <c r="H49" s="310"/>
      <c r="I49" s="310"/>
      <c r="J49" s="310"/>
    </row>
  </sheetData>
  <mergeCells count="18">
    <mergeCell ref="C45:C48"/>
    <mergeCell ref="C49:J49"/>
    <mergeCell ref="C18:C20"/>
    <mergeCell ref="C21:C24"/>
    <mergeCell ref="C25:C29"/>
    <mergeCell ref="C30:C34"/>
    <mergeCell ref="C35:C37"/>
    <mergeCell ref="C38:C41"/>
    <mergeCell ref="C9:C11"/>
    <mergeCell ref="C12:C17"/>
    <mergeCell ref="E6:F6"/>
    <mergeCell ref="G6:H6"/>
    <mergeCell ref="C42:C44"/>
    <mergeCell ref="I6:J6"/>
    <mergeCell ref="G5:J5"/>
    <mergeCell ref="C5:D7"/>
    <mergeCell ref="C3:J4"/>
    <mergeCell ref="C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41"/>
  <sheetViews>
    <sheetView workbookViewId="0">
      <selection activeCell="I6" sqref="I5:I6"/>
    </sheetView>
  </sheetViews>
  <sheetFormatPr baseColWidth="10" defaultRowHeight="15" x14ac:dyDescent="0.25"/>
  <cols>
    <col min="4" max="4" width="55.28515625" customWidth="1"/>
    <col min="5" max="5" width="21.5703125" customWidth="1"/>
    <col min="6" max="6" width="15.7109375" customWidth="1"/>
  </cols>
  <sheetData>
    <row r="2" spans="4:6" ht="34.5" customHeight="1" x14ac:dyDescent="0.25">
      <c r="D2" s="311" t="s">
        <v>248</v>
      </c>
      <c r="E2" s="311"/>
      <c r="F2" s="311"/>
    </row>
    <row r="3" spans="4:6" ht="27" customHeight="1" x14ac:dyDescent="0.25">
      <c r="D3" s="2" t="s">
        <v>65</v>
      </c>
      <c r="E3" s="2" t="s">
        <v>5</v>
      </c>
      <c r="F3" s="228" t="s">
        <v>6</v>
      </c>
    </row>
    <row r="4" spans="4:6" x14ac:dyDescent="0.25">
      <c r="D4" s="226" t="s">
        <v>8</v>
      </c>
      <c r="E4" s="227">
        <f>SUM(E5:E26)</f>
        <v>577</v>
      </c>
      <c r="F4" s="227">
        <f>SUM(F5:F25)</f>
        <v>100</v>
      </c>
    </row>
    <row r="5" spans="4:6" ht="29.25" customHeight="1" x14ac:dyDescent="0.25">
      <c r="D5" s="32" t="s">
        <v>66</v>
      </c>
      <c r="E5" s="11">
        <v>17</v>
      </c>
      <c r="F5" s="33">
        <f>(E5/$E$4)*100</f>
        <v>2.9462738301559792</v>
      </c>
    </row>
    <row r="6" spans="4:6" ht="24" customHeight="1" x14ac:dyDescent="0.25">
      <c r="D6" s="34" t="s">
        <v>67</v>
      </c>
      <c r="E6" s="16">
        <v>1</v>
      </c>
      <c r="F6" s="33">
        <f t="shared" ref="F6:F26" si="0">(E6/$E$4)*100</f>
        <v>0.17331022530329288</v>
      </c>
    </row>
    <row r="7" spans="4:6" ht="25.5" customHeight="1" x14ac:dyDescent="0.25">
      <c r="D7" s="34" t="s">
        <v>68</v>
      </c>
      <c r="E7" s="16">
        <v>12</v>
      </c>
      <c r="F7" s="33">
        <f t="shared" si="0"/>
        <v>2.0797227036395149</v>
      </c>
    </row>
    <row r="8" spans="4:6" ht="24.75" customHeight="1" x14ac:dyDescent="0.25">
      <c r="D8" s="35" t="s">
        <v>69</v>
      </c>
      <c r="E8" s="16">
        <v>1</v>
      </c>
      <c r="F8" s="33">
        <f t="shared" si="0"/>
        <v>0.17331022530329288</v>
      </c>
    </row>
    <row r="9" spans="4:6" ht="29.25" customHeight="1" x14ac:dyDescent="0.25">
      <c r="D9" s="35" t="s">
        <v>70</v>
      </c>
      <c r="E9" s="18">
        <v>1</v>
      </c>
      <c r="F9" s="33">
        <f t="shared" si="0"/>
        <v>0.17331022530329288</v>
      </c>
    </row>
    <row r="10" spans="4:6" ht="20.25" customHeight="1" x14ac:dyDescent="0.25">
      <c r="D10" s="34" t="s">
        <v>71</v>
      </c>
      <c r="E10" s="18">
        <v>50</v>
      </c>
      <c r="F10" s="33">
        <f t="shared" si="0"/>
        <v>8.6655112651646444</v>
      </c>
    </row>
    <row r="11" spans="4:6" ht="31.5" customHeight="1" x14ac:dyDescent="0.25">
      <c r="D11" s="35" t="s">
        <v>72</v>
      </c>
      <c r="E11" s="18">
        <v>240</v>
      </c>
      <c r="F11" s="33">
        <f t="shared" si="0"/>
        <v>41.594454072790292</v>
      </c>
    </row>
    <row r="12" spans="4:6" ht="22.5" customHeight="1" x14ac:dyDescent="0.25">
      <c r="D12" s="34" t="s">
        <v>73</v>
      </c>
      <c r="E12" s="18">
        <v>14</v>
      </c>
      <c r="F12" s="33">
        <f t="shared" si="0"/>
        <v>2.4263431542461005</v>
      </c>
    </row>
    <row r="13" spans="4:6" ht="24.75" customHeight="1" x14ac:dyDescent="0.25">
      <c r="D13" s="35" t="s">
        <v>74</v>
      </c>
      <c r="E13" s="18">
        <v>91</v>
      </c>
      <c r="F13" s="33">
        <f t="shared" si="0"/>
        <v>15.771230502599654</v>
      </c>
    </row>
    <row r="14" spans="4:6" ht="22.5" customHeight="1" x14ac:dyDescent="0.25">
      <c r="D14" s="34" t="s">
        <v>75</v>
      </c>
      <c r="E14" s="18">
        <v>0</v>
      </c>
      <c r="F14" s="33">
        <f t="shared" si="0"/>
        <v>0</v>
      </c>
    </row>
    <row r="15" spans="4:6" ht="26.25" customHeight="1" x14ac:dyDescent="0.25">
      <c r="D15" s="35" t="s">
        <v>76</v>
      </c>
      <c r="E15" s="18">
        <v>8</v>
      </c>
      <c r="F15" s="33">
        <f t="shared" si="0"/>
        <v>1.386481802426343</v>
      </c>
    </row>
    <row r="16" spans="4:6" ht="25.5" customHeight="1" x14ac:dyDescent="0.25">
      <c r="D16" s="34" t="s">
        <v>77</v>
      </c>
      <c r="E16" s="18">
        <v>13</v>
      </c>
      <c r="F16" s="33">
        <f t="shared" si="0"/>
        <v>2.2530329289428077</v>
      </c>
    </row>
    <row r="17" spans="4:6" ht="24" customHeight="1" x14ac:dyDescent="0.25">
      <c r="D17" s="34" t="s">
        <v>78</v>
      </c>
      <c r="E17" s="18">
        <v>0</v>
      </c>
      <c r="F17" s="33">
        <f t="shared" si="0"/>
        <v>0</v>
      </c>
    </row>
    <row r="18" spans="4:6" ht="30" customHeight="1" x14ac:dyDescent="0.25">
      <c r="D18" s="35" t="s">
        <v>79</v>
      </c>
      <c r="E18" s="18">
        <v>0</v>
      </c>
      <c r="F18" s="33">
        <f t="shared" si="0"/>
        <v>0</v>
      </c>
    </row>
    <row r="19" spans="4:6" ht="30.75" customHeight="1" x14ac:dyDescent="0.25">
      <c r="D19" s="35" t="s">
        <v>80</v>
      </c>
      <c r="E19" s="18">
        <v>0</v>
      </c>
      <c r="F19" s="33">
        <f t="shared" si="0"/>
        <v>0</v>
      </c>
    </row>
    <row r="20" spans="4:6" ht="24" customHeight="1" x14ac:dyDescent="0.25">
      <c r="D20" s="34" t="s">
        <v>81</v>
      </c>
      <c r="E20" s="16">
        <v>9</v>
      </c>
      <c r="F20" s="33">
        <f t="shared" si="0"/>
        <v>1.559792027729636</v>
      </c>
    </row>
    <row r="21" spans="4:6" ht="30" customHeight="1" x14ac:dyDescent="0.25">
      <c r="D21" s="35" t="s">
        <v>82</v>
      </c>
      <c r="E21" s="16">
        <v>71</v>
      </c>
      <c r="F21" s="33">
        <f t="shared" si="0"/>
        <v>12.305025996533796</v>
      </c>
    </row>
    <row r="22" spans="4:6" ht="24" customHeight="1" x14ac:dyDescent="0.25">
      <c r="D22" s="35" t="s">
        <v>83</v>
      </c>
      <c r="E22" s="16">
        <v>23</v>
      </c>
      <c r="F22" s="33">
        <f t="shared" si="0"/>
        <v>3.9861351819757362</v>
      </c>
    </row>
    <row r="23" spans="4:6" ht="24.75" customHeight="1" x14ac:dyDescent="0.25">
      <c r="D23" s="35" t="s">
        <v>84</v>
      </c>
      <c r="E23" s="16">
        <v>9</v>
      </c>
      <c r="F23" s="33">
        <f t="shared" si="0"/>
        <v>1.559792027729636</v>
      </c>
    </row>
    <row r="24" spans="4:6" ht="30.75" customHeight="1" x14ac:dyDescent="0.25">
      <c r="D24" s="35" t="s">
        <v>85</v>
      </c>
      <c r="E24" s="18">
        <v>17</v>
      </c>
      <c r="F24" s="33">
        <f t="shared" si="0"/>
        <v>2.9462738301559792</v>
      </c>
    </row>
    <row r="25" spans="4:6" ht="26.25" customHeight="1" x14ac:dyDescent="0.25">
      <c r="D25" s="34" t="s">
        <v>86</v>
      </c>
      <c r="E25" s="18">
        <v>0</v>
      </c>
      <c r="F25" s="33">
        <f t="shared" si="0"/>
        <v>0</v>
      </c>
    </row>
    <row r="26" spans="4:6" ht="24" customHeight="1" x14ac:dyDescent="0.25">
      <c r="D26" s="36" t="s">
        <v>87</v>
      </c>
      <c r="E26" s="23">
        <v>0</v>
      </c>
      <c r="F26" s="37">
        <f t="shared" si="0"/>
        <v>0</v>
      </c>
    </row>
    <row r="27" spans="4:6" x14ac:dyDescent="0.25">
      <c r="D27" s="40" t="s">
        <v>88</v>
      </c>
      <c r="E27" s="1"/>
      <c r="F27" s="1"/>
    </row>
    <row r="28" spans="4:6" x14ac:dyDescent="0.25">
      <c r="D28" s="38"/>
      <c r="E28" s="1"/>
      <c r="F28" s="1"/>
    </row>
    <row r="29" spans="4:6" x14ac:dyDescent="0.25">
      <c r="D29" s="38"/>
      <c r="E29" s="1"/>
      <c r="F29" s="1"/>
    </row>
    <row r="30" spans="4:6" x14ac:dyDescent="0.25">
      <c r="D30" s="38"/>
      <c r="E30" s="1"/>
      <c r="F30" s="1"/>
    </row>
    <row r="31" spans="4:6" x14ac:dyDescent="0.25">
      <c r="D31" s="38"/>
      <c r="E31" s="1"/>
      <c r="F31" s="1"/>
    </row>
    <row r="32" spans="4:6" x14ac:dyDescent="0.25">
      <c r="D32" s="38"/>
      <c r="E32" s="1"/>
      <c r="F32" s="1"/>
    </row>
    <row r="33" spans="4:6" x14ac:dyDescent="0.25">
      <c r="D33" s="38"/>
      <c r="E33" s="1"/>
      <c r="F33" s="1"/>
    </row>
    <row r="34" spans="4:6" x14ac:dyDescent="0.25">
      <c r="D34" s="38"/>
      <c r="E34" s="1"/>
      <c r="F34" s="1"/>
    </row>
    <row r="35" spans="4:6" x14ac:dyDescent="0.25">
      <c r="D35" s="38"/>
      <c r="E35" s="1"/>
      <c r="F35" s="1"/>
    </row>
    <row r="36" spans="4:6" x14ac:dyDescent="0.25">
      <c r="D36" s="39"/>
      <c r="E36" s="1"/>
      <c r="F36" s="1"/>
    </row>
    <row r="37" spans="4:6" x14ac:dyDescent="0.25">
      <c r="D37" s="38"/>
      <c r="E37" s="1"/>
      <c r="F37" s="1"/>
    </row>
    <row r="38" spans="4:6" x14ac:dyDescent="0.25">
      <c r="D38" s="38"/>
      <c r="E38" s="1"/>
      <c r="F38" s="1"/>
    </row>
    <row r="39" spans="4:6" x14ac:dyDescent="0.25">
      <c r="D39" s="38"/>
      <c r="E39" s="1"/>
      <c r="F39" s="1"/>
    </row>
    <row r="40" spans="4:6" x14ac:dyDescent="0.25">
      <c r="D40" s="38"/>
      <c r="E40" s="1"/>
      <c r="F40" s="1"/>
    </row>
    <row r="41" spans="4:6" x14ac:dyDescent="0.25">
      <c r="D41" s="41"/>
    </row>
  </sheetData>
  <mergeCells count="1">
    <mergeCell ref="D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5"/>
  <sheetViews>
    <sheetView workbookViewId="0">
      <selection activeCell="C5" sqref="C5:E5"/>
    </sheetView>
  </sheetViews>
  <sheetFormatPr baseColWidth="10" defaultColWidth="25.140625" defaultRowHeight="15" x14ac:dyDescent="0.25"/>
  <cols>
    <col min="3" max="3" width="31.5703125" customWidth="1"/>
    <col min="4" max="4" width="27.7109375" customWidth="1"/>
    <col min="5" max="5" width="30" customWidth="1"/>
  </cols>
  <sheetData>
    <row r="5" spans="3:5" ht="35.25" customHeight="1" x14ac:dyDescent="0.25">
      <c r="C5" s="317" t="s">
        <v>99</v>
      </c>
      <c r="D5" s="317"/>
      <c r="E5" s="317"/>
    </row>
    <row r="6" spans="3:5" x14ac:dyDescent="0.25">
      <c r="C6" s="312" t="s">
        <v>89</v>
      </c>
      <c r="D6" s="315" t="s">
        <v>90</v>
      </c>
      <c r="E6" s="316"/>
    </row>
    <row r="7" spans="3:5" ht="19.5" customHeight="1" x14ac:dyDescent="0.25">
      <c r="C7" s="313"/>
      <c r="D7" s="45" t="s">
        <v>91</v>
      </c>
      <c r="E7" s="46" t="s">
        <v>6</v>
      </c>
    </row>
    <row r="8" spans="3:5" ht="21" customHeight="1" thickBot="1" x14ac:dyDescent="0.3">
      <c r="C8" s="42" t="s">
        <v>8</v>
      </c>
      <c r="D8" s="44">
        <f t="shared" ref="D8:E8" si="0">SUM(D9:D14)</f>
        <v>577</v>
      </c>
      <c r="E8" s="43">
        <f t="shared" si="0"/>
        <v>100</v>
      </c>
    </row>
    <row r="9" spans="3:5" ht="35.25" customHeight="1" x14ac:dyDescent="0.25">
      <c r="C9" s="47" t="s">
        <v>92</v>
      </c>
      <c r="D9" s="11">
        <v>214</v>
      </c>
      <c r="E9" s="12">
        <f>(D9/$D$8)*100</f>
        <v>37.088388214904676</v>
      </c>
    </row>
    <row r="10" spans="3:5" ht="32.25" customHeight="1" x14ac:dyDescent="0.25">
      <c r="C10" s="48" t="s">
        <v>93</v>
      </c>
      <c r="D10" s="11">
        <v>104</v>
      </c>
      <c r="E10" s="12">
        <f t="shared" ref="E10:E14" si="1">(D10/$D$8)*100</f>
        <v>18.024263431542462</v>
      </c>
    </row>
    <row r="11" spans="3:5" ht="33" customHeight="1" x14ac:dyDescent="0.25">
      <c r="C11" s="48" t="s">
        <v>94</v>
      </c>
      <c r="D11" s="11">
        <v>83</v>
      </c>
      <c r="E11" s="12">
        <f t="shared" si="1"/>
        <v>14.384748700173311</v>
      </c>
    </row>
    <row r="12" spans="3:5" ht="33.75" customHeight="1" x14ac:dyDescent="0.25">
      <c r="C12" s="48" t="s">
        <v>95</v>
      </c>
      <c r="D12" s="11">
        <v>0</v>
      </c>
      <c r="E12" s="12">
        <f t="shared" si="1"/>
        <v>0</v>
      </c>
    </row>
    <row r="13" spans="3:5" ht="34.5" customHeight="1" x14ac:dyDescent="0.25">
      <c r="C13" s="48" t="s">
        <v>96</v>
      </c>
      <c r="D13" s="11">
        <v>0</v>
      </c>
      <c r="E13" s="12">
        <f t="shared" si="1"/>
        <v>0</v>
      </c>
    </row>
    <row r="14" spans="3:5" ht="32.25" customHeight="1" x14ac:dyDescent="0.25">
      <c r="C14" s="49" t="s">
        <v>97</v>
      </c>
      <c r="D14" s="23">
        <v>176</v>
      </c>
      <c r="E14" s="24">
        <f t="shared" si="1"/>
        <v>30.502599653379548</v>
      </c>
    </row>
    <row r="15" spans="3:5" x14ac:dyDescent="0.25">
      <c r="C15" s="314" t="s">
        <v>98</v>
      </c>
      <c r="D15" s="314"/>
      <c r="E15" s="314"/>
    </row>
  </sheetData>
  <mergeCells count="4">
    <mergeCell ref="C6:C7"/>
    <mergeCell ref="C15:E15"/>
    <mergeCell ref="D6:E6"/>
    <mergeCell ref="C5:E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E24"/>
  <sheetViews>
    <sheetView workbookViewId="0">
      <selection activeCell="H12" sqref="H12"/>
    </sheetView>
  </sheetViews>
  <sheetFormatPr baseColWidth="10" defaultRowHeight="15" x14ac:dyDescent="0.25"/>
  <cols>
    <col min="4" max="4" width="68.42578125" customWidth="1"/>
    <col min="5" max="5" width="26" style="31" customWidth="1"/>
  </cols>
  <sheetData>
    <row r="4" spans="4:5" ht="15.75" x14ac:dyDescent="0.25">
      <c r="D4" s="50" t="s">
        <v>100</v>
      </c>
    </row>
    <row r="6" spans="4:5" ht="15" customHeight="1" x14ac:dyDescent="0.25"/>
    <row r="7" spans="4:5" ht="26.25" customHeight="1" x14ac:dyDescent="0.25">
      <c r="D7" s="318" t="s">
        <v>101</v>
      </c>
      <c r="E7" s="318"/>
    </row>
    <row r="8" spans="4:5" ht="41.25" customHeight="1" thickBot="1" x14ac:dyDescent="0.3">
      <c r="D8" s="319" t="s">
        <v>117</v>
      </c>
      <c r="E8" s="319"/>
    </row>
    <row r="9" spans="4:5" ht="41.25" customHeight="1" x14ac:dyDescent="0.25">
      <c r="D9" s="320" t="s">
        <v>102</v>
      </c>
      <c r="E9" s="322" t="s">
        <v>90</v>
      </c>
    </row>
    <row r="10" spans="4:5" ht="15.75" thickBot="1" x14ac:dyDescent="0.3">
      <c r="D10" s="321"/>
      <c r="E10" s="323"/>
    </row>
    <row r="11" spans="4:5" ht="25.5" customHeight="1" x14ac:dyDescent="0.25">
      <c r="D11" s="53" t="s">
        <v>103</v>
      </c>
      <c r="E11" s="229">
        <v>635</v>
      </c>
    </row>
    <row r="12" spans="4:5" ht="24" customHeight="1" x14ac:dyDescent="0.25">
      <c r="D12" s="53" t="s">
        <v>104</v>
      </c>
      <c r="E12" s="229">
        <v>328</v>
      </c>
    </row>
    <row r="13" spans="4:5" ht="26.25" customHeight="1" x14ac:dyDescent="0.25">
      <c r="D13" s="53" t="s">
        <v>105</v>
      </c>
      <c r="E13" s="230">
        <v>5986</v>
      </c>
    </row>
    <row r="14" spans="4:5" ht="30" customHeight="1" x14ac:dyDescent="0.25">
      <c r="D14" s="54" t="s">
        <v>106</v>
      </c>
      <c r="E14" s="231">
        <v>605</v>
      </c>
    </row>
    <row r="15" spans="4:5" ht="27.75" customHeight="1" x14ac:dyDescent="0.25">
      <c r="D15" s="54" t="s">
        <v>107</v>
      </c>
      <c r="E15" s="231">
        <v>128</v>
      </c>
    </row>
    <row r="16" spans="4:5" ht="28.5" customHeight="1" x14ac:dyDescent="0.25">
      <c r="D16" s="54" t="s">
        <v>108</v>
      </c>
      <c r="E16" s="231">
        <v>111</v>
      </c>
    </row>
    <row r="17" spans="4:5" ht="26.25" customHeight="1" x14ac:dyDescent="0.25">
      <c r="D17" s="54" t="s">
        <v>109</v>
      </c>
      <c r="E17" s="231">
        <v>5</v>
      </c>
    </row>
    <row r="18" spans="4:5" ht="24.75" customHeight="1" x14ac:dyDescent="0.25">
      <c r="D18" s="54" t="s">
        <v>110</v>
      </c>
      <c r="E18" s="231">
        <v>3</v>
      </c>
    </row>
    <row r="19" spans="4:5" ht="27" customHeight="1" x14ac:dyDescent="0.25">
      <c r="D19" s="54" t="s">
        <v>111</v>
      </c>
      <c r="E19" s="231">
        <v>0</v>
      </c>
    </row>
    <row r="20" spans="4:5" ht="27.75" customHeight="1" x14ac:dyDescent="0.25">
      <c r="D20" s="54" t="s">
        <v>112</v>
      </c>
      <c r="E20" s="230">
        <v>762</v>
      </c>
    </row>
    <row r="21" spans="4:5" ht="26.25" customHeight="1" x14ac:dyDescent="0.25">
      <c r="D21" s="53" t="s">
        <v>113</v>
      </c>
      <c r="E21" s="232">
        <v>97</v>
      </c>
    </row>
    <row r="22" spans="4:5" ht="27.75" customHeight="1" x14ac:dyDescent="0.25">
      <c r="D22" s="53" t="s">
        <v>114</v>
      </c>
      <c r="E22" s="232">
        <v>0</v>
      </c>
    </row>
    <row r="23" spans="4:5" ht="27" customHeight="1" thickBot="1" x14ac:dyDescent="0.3">
      <c r="D23" s="55" t="s">
        <v>115</v>
      </c>
      <c r="E23" s="233">
        <v>2702</v>
      </c>
    </row>
    <row r="24" spans="4:5" x14ac:dyDescent="0.25">
      <c r="D24" s="51" t="s">
        <v>116</v>
      </c>
      <c r="E24" s="52"/>
    </row>
  </sheetData>
  <mergeCells count="4">
    <mergeCell ref="D7:E7"/>
    <mergeCell ref="D8:E8"/>
    <mergeCell ref="D9:D10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Inspección 1</vt:lpstr>
      <vt:lpstr>Inspección 2</vt:lpstr>
      <vt:lpstr>Inspección 3</vt:lpstr>
      <vt:lpstr>Inspección 4</vt:lpstr>
      <vt:lpstr>Asistencia Judicial1</vt:lpstr>
      <vt:lpstr>Asistencia Judicial 2</vt:lpstr>
      <vt:lpstr>Asistencia 3</vt:lpstr>
      <vt:lpstr>Asistencia 4</vt:lpstr>
      <vt:lpstr>Higiene y Seguridad 1</vt:lpstr>
      <vt:lpstr>Higiene y Seguridad 2</vt:lpstr>
      <vt:lpstr>Higiene y Seguridad 3</vt:lpstr>
      <vt:lpstr>Mediación 1</vt:lpstr>
      <vt:lpstr>Mediación 2</vt:lpstr>
      <vt:lpstr>Mediación 3</vt:lpstr>
      <vt:lpstr>Trabajo Infantil 1</vt:lpstr>
      <vt:lpstr>Trabajo Infantil 2</vt:lpstr>
      <vt:lpstr>Trabajo Infantil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cp:lastPrinted>2023-07-17T19:04:23Z</cp:lastPrinted>
  <dcterms:created xsi:type="dcterms:W3CDTF">2023-07-06T14:48:04Z</dcterms:created>
  <dcterms:modified xsi:type="dcterms:W3CDTF">2023-07-20T14:12:41Z</dcterms:modified>
</cp:coreProperties>
</file>